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9-23\קבצים לאינטרנט 09-23\"/>
    </mc:Choice>
  </mc:AlternateContent>
  <xr:revisionPtr revIDLastSave="0" documentId="8_{80BAF85A-93CC-45FA-9A82-1F60965CED06}" xr6:coauthVersionLast="47" xr6:coauthVersionMax="47" xr10:uidLastSave="{00000000-0000-0000-0000-000000000000}"/>
  <workbookProtection lockStructure="1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קונצרני'!$B$8:$U$500</definedName>
    <definedName name="_xlnm._FilterDatabase" localSheetId="9" hidden="1">אופציות!$B$8:$L$100</definedName>
    <definedName name="_xlnm._FilterDatabase" localSheetId="21" hidden="1">הלוואות!$B$7:$R$980</definedName>
    <definedName name="_xlnm._FilterDatabase" localSheetId="25" hidden="1">'השקעות אחרות '!$B$7:$K$100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ממשלתי'!$B$8:$P$1000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מניות'!$B$8:$M$200</definedName>
    <definedName name="_xlnm._FilterDatabase" localSheetId="16" hidden="1">'לא סחיר - קרנות השקעה'!$B$8:$K$400</definedName>
    <definedName name="_xlnm._FilterDatabase" localSheetId="1" hidden="1">מזומנים!$B$7:$L$200</definedName>
    <definedName name="_xlnm._FilterDatabase" localSheetId="5" hidden="1">מניות!$B$8:$O$500</definedName>
    <definedName name="_xlnm._FilterDatabase" localSheetId="28" hidden="1">'עלות מתואמת אג"ח קונצרני ל.סחיר'!$B$7:$P$49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חודשים'!$B$7:$O$100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קונצרני'!$B$6:$S$34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" i="71" l="1"/>
  <c r="P12" i="71"/>
  <c r="P13" i="71"/>
  <c r="P26" i="71"/>
  <c r="P35" i="71"/>
  <c r="M14" i="70" l="1"/>
  <c r="C43" i="88"/>
  <c r="R168" i="61"/>
  <c r="P41" i="78"/>
  <c r="P13" i="70"/>
  <c r="P12" i="70" s="1"/>
  <c r="P11" i="70" s="1"/>
  <c r="C26" i="88"/>
  <c r="I11" i="81"/>
  <c r="I10" i="81" s="1"/>
  <c r="R271" i="61"/>
  <c r="R259" i="61"/>
  <c r="R13" i="61"/>
  <c r="O10" i="93"/>
  <c r="O10" i="92"/>
  <c r="H10" i="80"/>
  <c r="N10" i="79"/>
  <c r="J130" i="76"/>
  <c r="J129" i="76"/>
  <c r="J128" i="76"/>
  <c r="J126" i="76"/>
  <c r="J125" i="76"/>
  <c r="J124" i="76"/>
  <c r="J123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1" i="75"/>
  <c r="K11" i="74"/>
  <c r="J11" i="73"/>
  <c r="L11" i="72"/>
  <c r="R41" i="71"/>
  <c r="R40" i="71"/>
  <c r="R39" i="71"/>
  <c r="R38" i="71"/>
  <c r="R22" i="71"/>
  <c r="R21" i="71"/>
  <c r="R36" i="71"/>
  <c r="R35" i="71"/>
  <c r="R33" i="71"/>
  <c r="R32" i="71"/>
  <c r="R31" i="71"/>
  <c r="R30" i="71"/>
  <c r="R29" i="71"/>
  <c r="R28" i="71"/>
  <c r="R27" i="71"/>
  <c r="R26" i="71"/>
  <c r="R24" i="71"/>
  <c r="R23" i="71"/>
  <c r="R20" i="71"/>
  <c r="R19" i="71"/>
  <c r="R18" i="71"/>
  <c r="R17" i="71"/>
  <c r="R16" i="71"/>
  <c r="R15" i="71"/>
  <c r="R14" i="71"/>
  <c r="R13" i="71"/>
  <c r="R12" i="71"/>
  <c r="R11" i="71"/>
  <c r="O11" i="69"/>
  <c r="J13" i="67"/>
  <c r="J12" i="67"/>
  <c r="J11" i="67"/>
  <c r="K11" i="66"/>
  <c r="K11" i="65"/>
  <c r="N20" i="64"/>
  <c r="N19" i="64"/>
  <c r="N18" i="64"/>
  <c r="N17" i="64"/>
  <c r="N16" i="64"/>
  <c r="N15" i="64"/>
  <c r="N14" i="64"/>
  <c r="N13" i="64"/>
  <c r="N12" i="64"/>
  <c r="N11" i="64"/>
  <c r="M27" i="63"/>
  <c r="M26" i="63"/>
  <c r="M25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11" i="62"/>
  <c r="Q60" i="59"/>
  <c r="Q59" i="59"/>
  <c r="Q58" i="59"/>
  <c r="Q57" i="59"/>
  <c r="Q55" i="59"/>
  <c r="Q54" i="59"/>
  <c r="Q53" i="59"/>
  <c r="Q52" i="59"/>
  <c r="Q51" i="59"/>
  <c r="Q50" i="59"/>
  <c r="Q49" i="59"/>
  <c r="Q48" i="59"/>
  <c r="Q47" i="59"/>
  <c r="Q46" i="59"/>
  <c r="Q45" i="59"/>
  <c r="Q44" i="59"/>
  <c r="Q43" i="59"/>
  <c r="Q42" i="59"/>
  <c r="Q41" i="59"/>
  <c r="Q40" i="59"/>
  <c r="Q39" i="59"/>
  <c r="Q37" i="59"/>
  <c r="Q36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J20" i="58"/>
  <c r="J12" i="58"/>
  <c r="J10" i="81" l="1"/>
  <c r="P12" i="78"/>
  <c r="O33" i="78"/>
  <c r="C37" i="88"/>
  <c r="J12" i="81"/>
  <c r="J11" i="81"/>
  <c r="R258" i="61"/>
  <c r="R12" i="61"/>
  <c r="J11" i="58"/>
  <c r="P11" i="78" l="1"/>
  <c r="P10" i="78" s="1"/>
  <c r="R11" i="61"/>
  <c r="J10" i="58"/>
  <c r="K11" i="58" l="1"/>
  <c r="C33" i="88"/>
  <c r="Q353" i="78"/>
  <c r="Q347" i="78"/>
  <c r="Q341" i="78"/>
  <c r="Q335" i="78"/>
  <c r="Q329" i="78"/>
  <c r="Q323" i="78"/>
  <c r="Q317" i="78"/>
  <c r="Q311" i="78"/>
  <c r="Q305" i="78"/>
  <c r="Q299" i="78"/>
  <c r="Q293" i="78"/>
  <c r="Q287" i="78"/>
  <c r="Q281" i="78"/>
  <c r="Q275" i="78"/>
  <c r="Q269" i="78"/>
  <c r="Q262" i="78"/>
  <c r="Q256" i="78"/>
  <c r="Q250" i="78"/>
  <c r="Q244" i="78"/>
  <c r="Q238" i="78"/>
  <c r="Q232" i="78"/>
  <c r="Q226" i="78"/>
  <c r="Q220" i="78"/>
  <c r="Q214" i="78"/>
  <c r="Q208" i="78"/>
  <c r="Q202" i="78"/>
  <c r="Q196" i="78"/>
  <c r="Q190" i="78"/>
  <c r="Q184" i="78"/>
  <c r="Q178" i="78"/>
  <c r="Q172" i="78"/>
  <c r="Q166" i="78"/>
  <c r="Q160" i="78"/>
  <c r="Q154" i="78"/>
  <c r="Q148" i="78"/>
  <c r="Q142" i="78"/>
  <c r="Q136" i="78"/>
  <c r="Q130" i="78"/>
  <c r="Q124" i="78"/>
  <c r="Q118" i="78"/>
  <c r="Q112" i="78"/>
  <c r="Q106" i="78"/>
  <c r="Q100" i="78"/>
  <c r="Q94" i="78"/>
  <c r="Q88" i="78"/>
  <c r="Q82" i="78"/>
  <c r="Q76" i="78"/>
  <c r="Q70" i="78"/>
  <c r="Q64" i="78"/>
  <c r="Q58" i="78"/>
  <c r="Q52" i="78"/>
  <c r="Q46" i="78"/>
  <c r="Q38" i="78"/>
  <c r="Q32" i="78"/>
  <c r="Q26" i="78"/>
  <c r="Q20" i="78"/>
  <c r="Q14" i="78"/>
  <c r="Q348" i="78"/>
  <c r="Q215" i="78"/>
  <c r="Q352" i="78"/>
  <c r="Q346" i="78"/>
  <c r="Q340" i="78"/>
  <c r="Q334" i="78"/>
  <c r="Q328" i="78"/>
  <c r="Q322" i="78"/>
  <c r="Q316" i="78"/>
  <c r="Q310" i="78"/>
  <c r="Q304" i="78"/>
  <c r="Q298" i="78"/>
  <c r="Q292" i="78"/>
  <c r="Q286" i="78"/>
  <c r="Q280" i="78"/>
  <c r="Q274" i="78"/>
  <c r="Q268" i="78"/>
  <c r="Q261" i="78"/>
  <c r="Q255" i="78"/>
  <c r="Q249" i="78"/>
  <c r="Q243" i="78"/>
  <c r="Q237" i="78"/>
  <c r="Q231" i="78"/>
  <c r="Q225" i="78"/>
  <c r="Q219" i="78"/>
  <c r="Q213" i="78"/>
  <c r="Q207" i="78"/>
  <c r="Q201" i="78"/>
  <c r="Q195" i="78"/>
  <c r="Q189" i="78"/>
  <c r="Q183" i="78"/>
  <c r="Q177" i="78"/>
  <c r="Q171" i="78"/>
  <c r="Q165" i="78"/>
  <c r="Q159" i="78"/>
  <c r="Q153" i="78"/>
  <c r="Q147" i="78"/>
  <c r="Q141" i="78"/>
  <c r="Q135" i="78"/>
  <c r="Q129" i="78"/>
  <c r="Q123" i="78"/>
  <c r="Q117" i="78"/>
  <c r="Q111" i="78"/>
  <c r="Q105" i="78"/>
  <c r="Q99" i="78"/>
  <c r="Q93" i="78"/>
  <c r="Q87" i="78"/>
  <c r="Q81" i="78"/>
  <c r="Q75" i="78"/>
  <c r="Q69" i="78"/>
  <c r="Q63" i="78"/>
  <c r="Q57" i="78"/>
  <c r="Q51" i="78"/>
  <c r="Q45" i="78"/>
  <c r="Q37" i="78"/>
  <c r="Q31" i="78"/>
  <c r="Q25" i="78"/>
  <c r="Q19" i="78"/>
  <c r="Q13" i="78"/>
  <c r="Q357" i="78"/>
  <c r="Q351" i="78"/>
  <c r="Q345" i="78"/>
  <c r="Q339" i="78"/>
  <c r="Q333" i="78"/>
  <c r="Q327" i="78"/>
  <c r="Q321" i="78"/>
  <c r="Q315" i="78"/>
  <c r="Q309" i="78"/>
  <c r="Q303" i="78"/>
  <c r="Q297" i="78"/>
  <c r="Q291" i="78"/>
  <c r="Q285" i="78"/>
  <c r="Q279" i="78"/>
  <c r="Q273" i="78"/>
  <c r="Q267" i="78"/>
  <c r="Q260" i="78"/>
  <c r="Q254" i="78"/>
  <c r="Q248" i="78"/>
  <c r="Q242" i="78"/>
  <c r="Q236" i="78"/>
  <c r="Q230" i="78"/>
  <c r="Q224" i="78"/>
  <c r="Q218" i="78"/>
  <c r="Q212" i="78"/>
  <c r="Q206" i="78"/>
  <c r="Q200" i="78"/>
  <c r="Q194" i="78"/>
  <c r="Q188" i="78"/>
  <c r="Q182" i="78"/>
  <c r="Q176" i="78"/>
  <c r="Q170" i="78"/>
  <c r="Q164" i="78"/>
  <c r="Q158" i="78"/>
  <c r="Q152" i="78"/>
  <c r="Q146" i="78"/>
  <c r="Q140" i="78"/>
  <c r="Q134" i="78"/>
  <c r="Q128" i="78"/>
  <c r="Q122" i="78"/>
  <c r="Q116" i="78"/>
  <c r="Q110" i="78"/>
  <c r="Q104" i="78"/>
  <c r="Q98" i="78"/>
  <c r="Q92" i="78"/>
  <c r="Q86" i="78"/>
  <c r="Q80" i="78"/>
  <c r="Q74" i="78"/>
  <c r="Q68" i="78"/>
  <c r="Q62" i="78"/>
  <c r="Q56" i="78"/>
  <c r="Q50" i="78"/>
  <c r="Q44" i="78"/>
  <c r="Q36" i="78"/>
  <c r="Q30" i="78"/>
  <c r="Q24" i="78"/>
  <c r="Q18" i="78"/>
  <c r="Q12" i="78"/>
  <c r="Q354" i="78"/>
  <c r="Q336" i="78"/>
  <c r="Q330" i="78"/>
  <c r="Q324" i="78"/>
  <c r="Q318" i="78"/>
  <c r="Q312" i="78"/>
  <c r="Q306" i="78"/>
  <c r="Q300" i="78"/>
  <c r="Q294" i="78"/>
  <c r="Q288" i="78"/>
  <c r="Q282" i="78"/>
  <c r="Q276" i="78"/>
  <c r="Q270" i="78"/>
  <c r="Q263" i="78"/>
  <c r="Q257" i="78"/>
  <c r="Q251" i="78"/>
  <c r="Q245" i="78"/>
  <c r="Q239" i="78"/>
  <c r="Q233" i="78"/>
  <c r="Q227" i="78"/>
  <c r="Q221" i="78"/>
  <c r="Q203" i="78"/>
  <c r="Q197" i="78"/>
  <c r="Q191" i="78"/>
  <c r="Q179" i="78"/>
  <c r="Q173" i="78"/>
  <c r="Q356" i="78"/>
  <c r="Q350" i="78"/>
  <c r="Q344" i="78"/>
  <c r="Q338" i="78"/>
  <c r="Q332" i="78"/>
  <c r="Q326" i="78"/>
  <c r="Q320" i="78"/>
  <c r="Q314" i="78"/>
  <c r="Q308" i="78"/>
  <c r="Q302" i="78"/>
  <c r="Q296" i="78"/>
  <c r="Q290" i="78"/>
  <c r="Q284" i="78"/>
  <c r="Q278" i="78"/>
  <c r="Q272" i="78"/>
  <c r="Q266" i="78"/>
  <c r="Q259" i="78"/>
  <c r="Q253" i="78"/>
  <c r="Q247" i="78"/>
  <c r="Q241" i="78"/>
  <c r="Q235" i="78"/>
  <c r="Q229" i="78"/>
  <c r="Q223" i="78"/>
  <c r="Q217" i="78"/>
  <c r="Q211" i="78"/>
  <c r="Q205" i="78"/>
  <c r="Q199" i="78"/>
  <c r="Q193" i="78"/>
  <c r="Q187" i="78"/>
  <c r="Q181" i="78"/>
  <c r="Q175" i="78"/>
  <c r="Q169" i="78"/>
  <c r="Q163" i="78"/>
  <c r="Q157" i="78"/>
  <c r="Q151" i="78"/>
  <c r="Q145" i="78"/>
  <c r="Q139" i="78"/>
  <c r="Q133" i="78"/>
  <c r="Q127" i="78"/>
  <c r="Q121" i="78"/>
  <c r="Q115" i="78"/>
  <c r="Q109" i="78"/>
  <c r="Q103" i="78"/>
  <c r="Q97" i="78"/>
  <c r="Q91" i="78"/>
  <c r="Q85" i="78"/>
  <c r="Q79" i="78"/>
  <c r="Q73" i="78"/>
  <c r="Q67" i="78"/>
  <c r="Q61" i="78"/>
  <c r="Q55" i="78"/>
  <c r="Q49" i="78"/>
  <c r="Q43" i="78"/>
  <c r="Q35" i="78"/>
  <c r="Q29" i="78"/>
  <c r="Q23" i="78"/>
  <c r="Q17" i="78"/>
  <c r="Q10" i="78"/>
  <c r="Q355" i="78"/>
  <c r="Q349" i="78"/>
  <c r="Q343" i="78"/>
  <c r="Q337" i="78"/>
  <c r="Q331" i="78"/>
  <c r="Q325" i="78"/>
  <c r="Q319" i="78"/>
  <c r="Q313" i="78"/>
  <c r="Q307" i="78"/>
  <c r="Q301" i="78"/>
  <c r="Q295" i="78"/>
  <c r="Q289" i="78"/>
  <c r="Q283" i="78"/>
  <c r="Q277" i="78"/>
  <c r="Q271" i="78"/>
  <c r="Q264" i="78"/>
  <c r="Q258" i="78"/>
  <c r="Q252" i="78"/>
  <c r="Q246" i="78"/>
  <c r="Q240" i="78"/>
  <c r="Q234" i="78"/>
  <c r="Q228" i="78"/>
  <c r="Q222" i="78"/>
  <c r="Q216" i="78"/>
  <c r="Q210" i="78"/>
  <c r="Q204" i="78"/>
  <c r="Q198" i="78"/>
  <c r="Q192" i="78"/>
  <c r="Q186" i="78"/>
  <c r="Q180" i="78"/>
  <c r="Q174" i="78"/>
  <c r="Q168" i="78"/>
  <c r="Q162" i="78"/>
  <c r="Q156" i="78"/>
  <c r="Q150" i="78"/>
  <c r="Q144" i="78"/>
  <c r="Q138" i="78"/>
  <c r="Q132" i="78"/>
  <c r="Q126" i="78"/>
  <c r="Q120" i="78"/>
  <c r="Q114" i="78"/>
  <c r="Q108" i="78"/>
  <c r="Q102" i="78"/>
  <c r="Q96" i="78"/>
  <c r="Q90" i="78"/>
  <c r="Q84" i="78"/>
  <c r="Q78" i="78"/>
  <c r="Q72" i="78"/>
  <c r="Q66" i="78"/>
  <c r="Q60" i="78"/>
  <c r="Q54" i="78"/>
  <c r="Q48" i="78"/>
  <c r="Q42" i="78"/>
  <c r="Q34" i="78"/>
  <c r="Q28" i="78"/>
  <c r="Q22" i="78"/>
  <c r="Q16" i="78"/>
  <c r="Q342" i="78"/>
  <c r="Q209" i="78"/>
  <c r="Q143" i="78"/>
  <c r="Q107" i="78"/>
  <c r="Q71" i="78"/>
  <c r="Q33" i="78"/>
  <c r="Q185" i="78"/>
  <c r="Q137" i="78"/>
  <c r="Q101" i="78"/>
  <c r="Q65" i="78"/>
  <c r="Q27" i="78"/>
  <c r="Q15" i="78"/>
  <c r="Q47" i="78"/>
  <c r="Q155" i="78"/>
  <c r="Q77" i="78"/>
  <c r="Q167" i="78"/>
  <c r="Q131" i="78"/>
  <c r="Q95" i="78"/>
  <c r="Q59" i="78"/>
  <c r="Q21" i="78"/>
  <c r="Q83" i="78"/>
  <c r="Q149" i="78"/>
  <c r="Q161" i="78"/>
  <c r="Q125" i="78"/>
  <c r="Q89" i="78"/>
  <c r="Q53" i="78"/>
  <c r="Q119" i="78"/>
  <c r="Q113" i="78"/>
  <c r="Q39" i="78"/>
  <c r="Q41" i="78"/>
  <c r="Q11" i="78"/>
  <c r="T12" i="61"/>
  <c r="T361" i="61"/>
  <c r="T355" i="61"/>
  <c r="T349" i="61"/>
  <c r="T343" i="61"/>
  <c r="T337" i="61"/>
  <c r="T331" i="61"/>
  <c r="T325" i="61"/>
  <c r="T319" i="61"/>
  <c r="T313" i="61"/>
  <c r="T307" i="61"/>
  <c r="T301" i="61"/>
  <c r="T295" i="61"/>
  <c r="T289" i="61"/>
  <c r="T283" i="61"/>
  <c r="T277" i="61"/>
  <c r="T271" i="61"/>
  <c r="T264" i="61"/>
  <c r="T258" i="61"/>
  <c r="T250" i="61"/>
  <c r="T244" i="61"/>
  <c r="T238" i="61"/>
  <c r="T232" i="61"/>
  <c r="T226" i="61"/>
  <c r="T220" i="61"/>
  <c r="T214" i="61"/>
  <c r="T208" i="61"/>
  <c r="T202" i="61"/>
  <c r="T196" i="61"/>
  <c r="T190" i="61"/>
  <c r="T184" i="61"/>
  <c r="T178" i="61"/>
  <c r="T172" i="61"/>
  <c r="T165" i="61"/>
  <c r="T159" i="61"/>
  <c r="T153" i="61"/>
  <c r="T147" i="61"/>
  <c r="T141" i="61"/>
  <c r="T135" i="61"/>
  <c r="T129" i="61"/>
  <c r="T123" i="61"/>
  <c r="T117" i="61"/>
  <c r="T111" i="61"/>
  <c r="T105" i="61"/>
  <c r="T99" i="61"/>
  <c r="T93" i="61"/>
  <c r="T87" i="61"/>
  <c r="T81" i="61"/>
  <c r="T75" i="61"/>
  <c r="T69" i="61"/>
  <c r="T63" i="61"/>
  <c r="T57" i="61"/>
  <c r="T51" i="61"/>
  <c r="T45" i="61"/>
  <c r="T39" i="61"/>
  <c r="T33" i="61"/>
  <c r="T27" i="61"/>
  <c r="T21" i="61"/>
  <c r="T15" i="61"/>
  <c r="T345" i="61"/>
  <c r="T339" i="61"/>
  <c r="T315" i="61"/>
  <c r="T303" i="61"/>
  <c r="T285" i="61"/>
  <c r="T273" i="61"/>
  <c r="T260" i="61"/>
  <c r="T240" i="61"/>
  <c r="T222" i="61"/>
  <c r="T204" i="61"/>
  <c r="T192" i="61"/>
  <c r="T174" i="61"/>
  <c r="T149" i="61"/>
  <c r="T131" i="61"/>
  <c r="T101" i="61"/>
  <c r="T71" i="61"/>
  <c r="T29" i="61"/>
  <c r="T350" i="61"/>
  <c r="T338" i="61"/>
  <c r="T326" i="61"/>
  <c r="T296" i="61"/>
  <c r="T265" i="61"/>
  <c r="T227" i="61"/>
  <c r="T203" i="61"/>
  <c r="T360" i="61"/>
  <c r="T354" i="61"/>
  <c r="T348" i="61"/>
  <c r="T342" i="61"/>
  <c r="T336" i="61"/>
  <c r="T330" i="61"/>
  <c r="T324" i="61"/>
  <c r="T318" i="61"/>
  <c r="T312" i="61"/>
  <c r="T306" i="61"/>
  <c r="T300" i="61"/>
  <c r="T294" i="61"/>
  <c r="T288" i="61"/>
  <c r="T282" i="61"/>
  <c r="T276" i="61"/>
  <c r="T269" i="61"/>
  <c r="T263" i="61"/>
  <c r="T256" i="61"/>
  <c r="T249" i="61"/>
  <c r="T243" i="61"/>
  <c r="T237" i="61"/>
  <c r="T231" i="61"/>
  <c r="T225" i="61"/>
  <c r="T219" i="61"/>
  <c r="T213" i="61"/>
  <c r="T207" i="61"/>
  <c r="T201" i="61"/>
  <c r="T195" i="61"/>
  <c r="T189" i="61"/>
  <c r="T183" i="61"/>
  <c r="T177" i="61"/>
  <c r="T171" i="61"/>
  <c r="T164" i="61"/>
  <c r="T158" i="61"/>
  <c r="T152" i="61"/>
  <c r="T146" i="61"/>
  <c r="T140" i="61"/>
  <c r="T134" i="61"/>
  <c r="T128" i="61"/>
  <c r="T122" i="61"/>
  <c r="T116" i="61"/>
  <c r="T110" i="61"/>
  <c r="T104" i="61"/>
  <c r="T98" i="61"/>
  <c r="T92" i="61"/>
  <c r="T86" i="61"/>
  <c r="T80" i="61"/>
  <c r="T74" i="61"/>
  <c r="T68" i="61"/>
  <c r="T62" i="61"/>
  <c r="T56" i="61"/>
  <c r="T50" i="61"/>
  <c r="T44" i="61"/>
  <c r="T38" i="61"/>
  <c r="T32" i="61"/>
  <c r="T26" i="61"/>
  <c r="T20" i="61"/>
  <c r="T14" i="61"/>
  <c r="T357" i="61"/>
  <c r="T333" i="61"/>
  <c r="T309" i="61"/>
  <c r="T279" i="61"/>
  <c r="T253" i="61"/>
  <c r="T228" i="61"/>
  <c r="T210" i="61"/>
  <c r="T186" i="61"/>
  <c r="T161" i="61"/>
  <c r="T143" i="61"/>
  <c r="T113" i="61"/>
  <c r="T83" i="61"/>
  <c r="T41" i="61"/>
  <c r="T320" i="61"/>
  <c r="T284" i="61"/>
  <c r="T252" i="61"/>
  <c r="T233" i="61"/>
  <c r="T215" i="61"/>
  <c r="T197" i="61"/>
  <c r="T359" i="61"/>
  <c r="T353" i="61"/>
  <c r="T347" i="61"/>
  <c r="T341" i="61"/>
  <c r="T335" i="61"/>
  <c r="T329" i="61"/>
  <c r="T323" i="61"/>
  <c r="T317" i="61"/>
  <c r="T311" i="61"/>
  <c r="T305" i="61"/>
  <c r="T299" i="61"/>
  <c r="T293" i="61"/>
  <c r="T287" i="61"/>
  <c r="T281" i="61"/>
  <c r="T275" i="61"/>
  <c r="T268" i="61"/>
  <c r="T262" i="61"/>
  <c r="T255" i="61"/>
  <c r="T248" i="61"/>
  <c r="T242" i="61"/>
  <c r="T236" i="61"/>
  <c r="T230" i="61"/>
  <c r="T224" i="61"/>
  <c r="T218" i="61"/>
  <c r="T212" i="61"/>
  <c r="T206" i="61"/>
  <c r="T200" i="61"/>
  <c r="T194" i="61"/>
  <c r="T188" i="61"/>
  <c r="T182" i="61"/>
  <c r="T176" i="61"/>
  <c r="T170" i="61"/>
  <c r="T163" i="61"/>
  <c r="T157" i="61"/>
  <c r="T151" i="61"/>
  <c r="T145" i="61"/>
  <c r="T139" i="61"/>
  <c r="T133" i="61"/>
  <c r="T127" i="61"/>
  <c r="T121" i="61"/>
  <c r="T115" i="61"/>
  <c r="T109" i="61"/>
  <c r="T103" i="61"/>
  <c r="T97" i="61"/>
  <c r="T91" i="61"/>
  <c r="T85" i="61"/>
  <c r="T79" i="61"/>
  <c r="T73" i="61"/>
  <c r="T67" i="61"/>
  <c r="T61" i="61"/>
  <c r="T55" i="61"/>
  <c r="T49" i="61"/>
  <c r="T43" i="61"/>
  <c r="T37" i="61"/>
  <c r="T31" i="61"/>
  <c r="T25" i="61"/>
  <c r="T19" i="61"/>
  <c r="T11" i="61"/>
  <c r="T351" i="61"/>
  <c r="T321" i="61"/>
  <c r="T291" i="61"/>
  <c r="T246" i="61"/>
  <c r="T216" i="61"/>
  <c r="T168" i="61"/>
  <c r="T125" i="61"/>
  <c r="T89" i="61"/>
  <c r="T47" i="61"/>
  <c r="T344" i="61"/>
  <c r="T308" i="61"/>
  <c r="T278" i="61"/>
  <c r="T259" i="61"/>
  <c r="T239" i="61"/>
  <c r="T209" i="61"/>
  <c r="T358" i="61"/>
  <c r="T352" i="61"/>
  <c r="T346" i="61"/>
  <c r="T340" i="61"/>
  <c r="T334" i="61"/>
  <c r="T328" i="61"/>
  <c r="T322" i="61"/>
  <c r="T316" i="61"/>
  <c r="T310" i="61"/>
  <c r="T304" i="61"/>
  <c r="T298" i="61"/>
  <c r="T292" i="61"/>
  <c r="T286" i="61"/>
  <c r="T280" i="61"/>
  <c r="T274" i="61"/>
  <c r="T267" i="61"/>
  <c r="T261" i="61"/>
  <c r="T254" i="61"/>
  <c r="T247" i="61"/>
  <c r="T241" i="61"/>
  <c r="T235" i="61"/>
  <c r="T229" i="61"/>
  <c r="T223" i="61"/>
  <c r="T217" i="61"/>
  <c r="T211" i="61"/>
  <c r="T205" i="61"/>
  <c r="T199" i="61"/>
  <c r="T193" i="61"/>
  <c r="T187" i="61"/>
  <c r="T181" i="61"/>
  <c r="T175" i="61"/>
  <c r="T169" i="61"/>
  <c r="T162" i="61"/>
  <c r="T156" i="61"/>
  <c r="T150" i="61"/>
  <c r="T144" i="61"/>
  <c r="T138" i="61"/>
  <c r="T132" i="61"/>
  <c r="T126" i="61"/>
  <c r="T120" i="61"/>
  <c r="T114" i="61"/>
  <c r="T108" i="61"/>
  <c r="T102" i="61"/>
  <c r="T96" i="61"/>
  <c r="T90" i="61"/>
  <c r="T84" i="61"/>
  <c r="T78" i="61"/>
  <c r="T72" i="61"/>
  <c r="T66" i="61"/>
  <c r="T60" i="61"/>
  <c r="T54" i="61"/>
  <c r="T48" i="61"/>
  <c r="T42" i="61"/>
  <c r="T36" i="61"/>
  <c r="T30" i="61"/>
  <c r="T24" i="61"/>
  <c r="T18" i="61"/>
  <c r="C15" i="88"/>
  <c r="T327" i="61"/>
  <c r="T297" i="61"/>
  <c r="T266" i="61"/>
  <c r="T234" i="61"/>
  <c r="T198" i="61"/>
  <c r="T180" i="61"/>
  <c r="T155" i="61"/>
  <c r="T137" i="61"/>
  <c r="T119" i="61"/>
  <c r="T107" i="61"/>
  <c r="T95" i="61"/>
  <c r="T77" i="61"/>
  <c r="T65" i="61"/>
  <c r="T59" i="61"/>
  <c r="T53" i="61"/>
  <c r="T35" i="61"/>
  <c r="T23" i="61"/>
  <c r="T17" i="61"/>
  <c r="T356" i="61"/>
  <c r="T332" i="61"/>
  <c r="T314" i="61"/>
  <c r="T302" i="61"/>
  <c r="T290" i="61"/>
  <c r="T272" i="61"/>
  <c r="T245" i="61"/>
  <c r="T221" i="61"/>
  <c r="T179" i="61"/>
  <c r="T142" i="61"/>
  <c r="T106" i="61"/>
  <c r="T70" i="61"/>
  <c r="T34" i="61"/>
  <c r="T130" i="61"/>
  <c r="T173" i="61"/>
  <c r="T136" i="61"/>
  <c r="T100" i="61"/>
  <c r="T64" i="61"/>
  <c r="T28" i="61"/>
  <c r="T166" i="61"/>
  <c r="T94" i="61"/>
  <c r="T58" i="61"/>
  <c r="T160" i="61"/>
  <c r="T124" i="61"/>
  <c r="T88" i="61"/>
  <c r="T52" i="61"/>
  <c r="T16" i="61"/>
  <c r="T112" i="61"/>
  <c r="T22" i="61"/>
  <c r="T191" i="61"/>
  <c r="T154" i="61"/>
  <c r="T118" i="61"/>
  <c r="T82" i="61"/>
  <c r="T46" i="61"/>
  <c r="T148" i="61"/>
  <c r="T185" i="61"/>
  <c r="T76" i="61"/>
  <c r="T40" i="61"/>
  <c r="T13" i="61"/>
  <c r="K35" i="58"/>
  <c r="K32" i="58"/>
  <c r="K29" i="58"/>
  <c r="K26" i="58"/>
  <c r="K23" i="58"/>
  <c r="K17" i="58"/>
  <c r="K14" i="58"/>
  <c r="K34" i="58"/>
  <c r="K31" i="58"/>
  <c r="K28" i="58"/>
  <c r="K25" i="58"/>
  <c r="K22" i="58"/>
  <c r="K16" i="58"/>
  <c r="K13" i="58"/>
  <c r="K10" i="58"/>
  <c r="K36" i="58"/>
  <c r="K33" i="58"/>
  <c r="K30" i="58"/>
  <c r="K27" i="58"/>
  <c r="K24" i="58"/>
  <c r="K21" i="58"/>
  <c r="K18" i="58"/>
  <c r="K15" i="58"/>
  <c r="K12" i="58"/>
  <c r="C11" i="88"/>
  <c r="K20" i="58"/>
  <c r="C23" i="88" l="1"/>
  <c r="C12" i="88"/>
  <c r="C10" i="88" l="1"/>
  <c r="C42" i="88" l="1"/>
  <c r="R214" i="78" l="1"/>
  <c r="K33" i="76"/>
  <c r="K39" i="76"/>
  <c r="L35" i="58"/>
  <c r="U249" i="61"/>
  <c r="U142" i="61"/>
  <c r="U290" i="61"/>
  <c r="U128" i="61"/>
  <c r="U82" i="61"/>
  <c r="D12" i="88"/>
  <c r="U197" i="61"/>
  <c r="U78" i="61"/>
  <c r="L24" i="58"/>
  <c r="U252" i="61"/>
  <c r="K60" i="76"/>
  <c r="K118" i="76"/>
  <c r="D18" i="88"/>
  <c r="U296" i="61"/>
  <c r="U262" i="61"/>
  <c r="U155" i="61"/>
  <c r="U294" i="61"/>
  <c r="U13" i="61"/>
  <c r="U280" i="61"/>
  <c r="R44" i="59"/>
  <c r="U150" i="61"/>
  <c r="L10" i="58"/>
  <c r="D42" i="88"/>
  <c r="L28" i="58"/>
  <c r="U350" i="61"/>
  <c r="U43" i="61"/>
  <c r="U115" i="61"/>
  <c r="U170" i="61"/>
  <c r="U224" i="61"/>
  <c r="U311" i="61"/>
  <c r="R54" i="59"/>
  <c r="U195" i="61"/>
  <c r="R16" i="59"/>
  <c r="R17" i="59"/>
  <c r="U187" i="61"/>
  <c r="U297" i="61"/>
  <c r="U322" i="61"/>
  <c r="R282" i="78"/>
  <c r="U206" i="61"/>
  <c r="U269" i="61"/>
  <c r="U114" i="61"/>
  <c r="D31" i="88"/>
  <c r="U100" i="61"/>
  <c r="U215" i="61"/>
  <c r="U177" i="61"/>
  <c r="S18" i="71"/>
  <c r="D21" i="88"/>
  <c r="L11" i="58"/>
  <c r="L14" i="58"/>
  <c r="N26" i="63"/>
  <c r="U61" i="61"/>
  <c r="U124" i="61"/>
  <c r="U179" i="61"/>
  <c r="U233" i="61"/>
  <c r="U356" i="61"/>
  <c r="U47" i="61"/>
  <c r="U213" i="61"/>
  <c r="U35" i="61"/>
  <c r="R55" i="59"/>
  <c r="U223" i="61"/>
  <c r="N14" i="63"/>
  <c r="R27" i="78"/>
  <c r="L33" i="58"/>
  <c r="U91" i="61"/>
  <c r="U151" i="61"/>
  <c r="R41" i="59"/>
  <c r="S14" i="71"/>
  <c r="R48" i="78"/>
  <c r="L16" i="58"/>
  <c r="U323" i="61"/>
  <c r="U160" i="61"/>
  <c r="R13" i="59"/>
  <c r="R18" i="59"/>
  <c r="R184" i="78"/>
  <c r="L15" i="58"/>
  <c r="L26" i="58"/>
  <c r="S41" i="71"/>
  <c r="U70" i="61"/>
  <c r="U133" i="61"/>
  <c r="U188" i="61"/>
  <c r="U242" i="61"/>
  <c r="S17" i="71"/>
  <c r="U86" i="61"/>
  <c r="U231" i="61"/>
  <c r="U98" i="61"/>
  <c r="U42" i="61"/>
  <c r="U261" i="61"/>
  <c r="K22" i="76"/>
  <c r="R353" i="78"/>
  <c r="R192" i="78"/>
  <c r="R101" i="78"/>
  <c r="K107" i="76"/>
  <c r="U316" i="61"/>
  <c r="O13" i="64"/>
  <c r="R126" i="78"/>
  <c r="K81" i="76"/>
  <c r="L11" i="75"/>
  <c r="U351" i="61"/>
  <c r="U285" i="61"/>
  <c r="R130" i="78"/>
  <c r="R29" i="78"/>
  <c r="K54" i="76"/>
  <c r="U254" i="61"/>
  <c r="U217" i="61"/>
  <c r="U181" i="61"/>
  <c r="U144" i="61"/>
  <c r="U108" i="61"/>
  <c r="U72" i="61"/>
  <c r="U36" i="61"/>
  <c r="R49" i="59"/>
  <c r="R11" i="59"/>
  <c r="O18" i="64"/>
  <c r="O12" i="64"/>
  <c r="U274" i="61"/>
  <c r="U89" i="61"/>
  <c r="U26" i="61"/>
  <c r="U49" i="61"/>
  <c r="U263" i="61"/>
  <c r="U225" i="61"/>
  <c r="U189" i="61"/>
  <c r="U149" i="61"/>
  <c r="U71" i="61"/>
  <c r="R42" i="59"/>
  <c r="R12" i="59"/>
  <c r="O15" i="64"/>
  <c r="U302" i="61"/>
  <c r="U259" i="61"/>
  <c r="U239" i="61"/>
  <c r="U221" i="61"/>
  <c r="U203" i="61"/>
  <c r="U185" i="61"/>
  <c r="U166" i="61"/>
  <c r="U148" i="61"/>
  <c r="U130" i="61"/>
  <c r="U112" i="61"/>
  <c r="U88" i="61"/>
  <c r="U67" i="61"/>
  <c r="U37" i="61"/>
  <c r="R220" i="78"/>
  <c r="S32" i="71"/>
  <c r="U341" i="61"/>
  <c r="U287" i="61"/>
  <c r="L23" i="58"/>
  <c r="L25" i="58"/>
  <c r="L30" i="58"/>
  <c r="L12" i="58"/>
  <c r="D23" i="88"/>
  <c r="D33" i="88"/>
  <c r="D11" i="88"/>
  <c r="U34" i="61"/>
  <c r="R138" i="78"/>
  <c r="R47" i="78"/>
  <c r="R69" i="78"/>
  <c r="U298" i="61"/>
  <c r="U354" i="61"/>
  <c r="R81" i="78"/>
  <c r="K52" i="76"/>
  <c r="S33" i="71"/>
  <c r="U333" i="61"/>
  <c r="R354" i="78"/>
  <c r="R111" i="78"/>
  <c r="K121" i="76"/>
  <c r="K45" i="76"/>
  <c r="U244" i="61"/>
  <c r="U208" i="61"/>
  <c r="U172" i="61"/>
  <c r="U135" i="61"/>
  <c r="U99" i="61"/>
  <c r="U63" i="61"/>
  <c r="U27" i="61"/>
  <c r="R40" i="59"/>
  <c r="U40" i="61"/>
  <c r="R166" i="78"/>
  <c r="U353" i="61"/>
  <c r="U137" i="61"/>
  <c r="U74" i="61"/>
  <c r="R58" i="59"/>
  <c r="R47" i="59"/>
  <c r="U253" i="61"/>
  <c r="U216" i="61"/>
  <c r="U180" i="61"/>
  <c r="U134" i="61"/>
  <c r="U53" i="61"/>
  <c r="R19" i="59"/>
  <c r="R193" i="78"/>
  <c r="N13" i="63"/>
  <c r="U293" i="61"/>
  <c r="U255" i="61"/>
  <c r="U236" i="61"/>
  <c r="U218" i="61"/>
  <c r="U200" i="61"/>
  <c r="U182" i="61"/>
  <c r="U163" i="61"/>
  <c r="U145" i="61"/>
  <c r="U127" i="61"/>
  <c r="U103" i="61"/>
  <c r="U85" i="61"/>
  <c r="U64" i="61"/>
  <c r="U28" i="61"/>
  <c r="R139" i="78"/>
  <c r="S20" i="71"/>
  <c r="U332" i="61"/>
  <c r="U275" i="61"/>
  <c r="L17" i="58"/>
  <c r="L22" i="58"/>
  <c r="L27" i="58"/>
  <c r="L20" i="58"/>
  <c r="D17" i="88"/>
  <c r="D25" i="88"/>
  <c r="R264" i="78"/>
  <c r="R351" i="78"/>
  <c r="K11" i="76"/>
  <c r="R345" i="78"/>
  <c r="U348" i="61"/>
  <c r="R72" i="78"/>
  <c r="K49" i="76"/>
  <c r="S23" i="71"/>
  <c r="U327" i="61"/>
  <c r="R327" i="78"/>
  <c r="R102" i="78"/>
  <c r="K112" i="76"/>
  <c r="K42" i="76"/>
  <c r="U241" i="61"/>
  <c r="U205" i="61"/>
  <c r="U169" i="61"/>
  <c r="U132" i="61"/>
  <c r="U96" i="61"/>
  <c r="U60" i="61"/>
  <c r="U24" i="61"/>
  <c r="R36" i="59"/>
  <c r="K36" i="76"/>
  <c r="U344" i="61"/>
  <c r="U131" i="61"/>
  <c r="U68" i="61"/>
  <c r="R51" i="59"/>
  <c r="R230" i="78"/>
  <c r="R208" i="78"/>
  <c r="S28" i="71"/>
  <c r="R202" i="78"/>
  <c r="U336" i="61"/>
  <c r="R54" i="78"/>
  <c r="K43" i="76"/>
  <c r="L11" i="66"/>
  <c r="U318" i="61"/>
  <c r="R273" i="78"/>
  <c r="R84" i="78"/>
  <c r="K94" i="76"/>
  <c r="U278" i="61"/>
  <c r="U235" i="61"/>
  <c r="U199" i="61"/>
  <c r="U162" i="61"/>
  <c r="U126" i="61"/>
  <c r="U90" i="61"/>
  <c r="U54" i="61"/>
  <c r="U18" i="61"/>
  <c r="R30" i="59"/>
  <c r="U16" i="61"/>
  <c r="K18" i="76"/>
  <c r="U326" i="61"/>
  <c r="U122" i="61"/>
  <c r="U56" i="61"/>
  <c r="R39" i="59"/>
  <c r="R21" i="59"/>
  <c r="U243" i="61"/>
  <c r="U207" i="61"/>
  <c r="U171" i="61"/>
  <c r="U113" i="61"/>
  <c r="U32" i="61"/>
  <c r="U46" i="61"/>
  <c r="K21" i="76"/>
  <c r="U347" i="61"/>
  <c r="U268" i="61"/>
  <c r="U248" i="61"/>
  <c r="U230" i="61"/>
  <c r="U212" i="61"/>
  <c r="U194" i="61"/>
  <c r="U176" i="61"/>
  <c r="U157" i="61"/>
  <c r="U139" i="61"/>
  <c r="U121" i="61"/>
  <c r="U97" i="61"/>
  <c r="U79" i="61"/>
  <c r="U55" i="61"/>
  <c r="R57" i="59"/>
  <c r="K24" i="76"/>
  <c r="N16" i="63"/>
  <c r="U314" i="61"/>
  <c r="L32" i="58"/>
  <c r="L34" i="58"/>
  <c r="L13" i="58"/>
  <c r="L21" i="58"/>
  <c r="D38" i="88"/>
  <c r="R176" i="78"/>
  <c r="R100" i="78"/>
  <c r="U358" i="61"/>
  <c r="S27" i="71"/>
  <c r="U303" i="61"/>
  <c r="K129" i="76"/>
  <c r="K28" i="76"/>
  <c r="N20" i="63"/>
  <c r="U300" i="61"/>
  <c r="R211" i="78"/>
  <c r="R57" i="78"/>
  <c r="K67" i="76"/>
  <c r="U264" i="61"/>
  <c r="U226" i="61"/>
  <c r="U190" i="61"/>
  <c r="U153" i="61"/>
  <c r="U117" i="61"/>
  <c r="U81" i="61"/>
  <c r="U45" i="61"/>
  <c r="R59" i="59"/>
  <c r="R20" i="59"/>
  <c r="R28" i="59"/>
  <c r="S26" i="71"/>
  <c r="U299" i="61"/>
  <c r="U104" i="61"/>
  <c r="U38" i="61"/>
  <c r="R22" i="59"/>
  <c r="U277" i="61"/>
  <c r="U234" i="61"/>
  <c r="U198" i="61"/>
  <c r="U158" i="61"/>
  <c r="U92" i="61"/>
  <c r="U14" i="61"/>
  <c r="R53" i="59"/>
  <c r="S29" i="71"/>
  <c r="U329" i="61"/>
  <c r="U265" i="61"/>
  <c r="U245" i="61"/>
  <c r="U227" i="61"/>
  <c r="U209" i="61"/>
  <c r="U191" i="61"/>
  <c r="U173" i="61"/>
  <c r="U154" i="61"/>
  <c r="U136" i="61"/>
  <c r="U118" i="61"/>
  <c r="U94" i="61"/>
  <c r="U76" i="61"/>
  <c r="U52" i="61"/>
  <c r="R31" i="59"/>
  <c r="K15" i="76"/>
  <c r="U359" i="61"/>
  <c r="U305" i="61"/>
  <c r="L29" i="58"/>
  <c r="L31" i="58"/>
  <c r="L36" i="58"/>
  <c r="L18" i="58"/>
  <c r="D26" i="88"/>
  <c r="D15" i="88"/>
  <c r="D13" i="88"/>
  <c r="U284" i="61"/>
  <c r="U338" i="61"/>
  <c r="K12" i="67"/>
  <c r="K30" i="76"/>
  <c r="R24" i="59"/>
  <c r="U109" i="61"/>
  <c r="R48" i="59"/>
  <c r="U41" i="61"/>
  <c r="U80" i="61"/>
  <c r="U119" i="61"/>
  <c r="U152" i="61"/>
  <c r="U174" i="61"/>
  <c r="U192" i="61"/>
  <c r="U210" i="61"/>
  <c r="U228" i="61"/>
  <c r="U246" i="61"/>
  <c r="U266" i="61"/>
  <c r="R34" i="59"/>
  <c r="U106" i="61"/>
  <c r="R45" i="59"/>
  <c r="U29" i="61"/>
  <c r="U62" i="61"/>
  <c r="U95" i="61"/>
  <c r="U125" i="61"/>
  <c r="U281" i="61"/>
  <c r="U335" i="61"/>
  <c r="L11" i="65"/>
  <c r="K27" i="76"/>
  <c r="R15" i="59"/>
  <c r="U22" i="61"/>
  <c r="R14" i="59"/>
  <c r="R33" i="59"/>
  <c r="R52" i="59"/>
  <c r="U21" i="61"/>
  <c r="U39" i="61"/>
  <c r="U57" i="61"/>
  <c r="U75" i="61"/>
  <c r="U93" i="61"/>
  <c r="U111" i="61"/>
  <c r="U129" i="61"/>
  <c r="U147" i="61"/>
  <c r="U165" i="61"/>
  <c r="U184" i="61"/>
  <c r="U202" i="61"/>
  <c r="U220" i="61"/>
  <c r="U238" i="61"/>
  <c r="U258" i="61"/>
  <c r="K70" i="76"/>
  <c r="K57" i="76"/>
  <c r="K103" i="76"/>
  <c r="R38" i="78"/>
  <c r="R93" i="78"/>
  <c r="R157" i="78"/>
  <c r="R300" i="78"/>
  <c r="U291" i="61"/>
  <c r="U324" i="61"/>
  <c r="U360" i="61"/>
  <c r="S15" i="71"/>
  <c r="K13" i="76"/>
  <c r="K46" i="76"/>
  <c r="K90" i="76"/>
  <c r="R63" i="78"/>
  <c r="U276" i="61"/>
  <c r="U342" i="61"/>
  <c r="O19" i="64"/>
  <c r="R229" i="78"/>
  <c r="U301" i="61"/>
  <c r="K11" i="67"/>
  <c r="R123" i="78"/>
  <c r="R154" i="78"/>
  <c r="R83" i="78"/>
  <c r="R212" i="78"/>
  <c r="R174" i="78"/>
  <c r="S38" i="71"/>
  <c r="R254" i="78"/>
  <c r="U19" i="61"/>
  <c r="R29" i="59"/>
  <c r="U20" i="61"/>
  <c r="U59" i="61"/>
  <c r="U101" i="61"/>
  <c r="U140" i="61"/>
  <c r="U161" i="61"/>
  <c r="U183" i="61"/>
  <c r="U201" i="61"/>
  <c r="U219" i="61"/>
  <c r="U237" i="61"/>
  <c r="U256" i="61"/>
  <c r="K63" i="76"/>
  <c r="R60" i="59"/>
  <c r="R25" i="59"/>
  <c r="U11" i="61"/>
  <c r="U44" i="61"/>
  <c r="U77" i="61"/>
  <c r="U110" i="61"/>
  <c r="U143" i="61"/>
  <c r="U308" i="61"/>
  <c r="O11" i="62"/>
  <c r="S36" i="71"/>
  <c r="R37" i="59"/>
  <c r="U58" i="61"/>
  <c r="R23" i="59"/>
  <c r="R43" i="59"/>
  <c r="U12" i="61"/>
  <c r="U30" i="61"/>
  <c r="U48" i="61"/>
  <c r="U66" i="61"/>
  <c r="U84" i="61"/>
  <c r="U102" i="61"/>
  <c r="U120" i="61"/>
  <c r="U138" i="61"/>
  <c r="U156" i="61"/>
  <c r="U175" i="61"/>
  <c r="U193" i="61"/>
  <c r="U211" i="61"/>
  <c r="U229" i="61"/>
  <c r="U247" i="61"/>
  <c r="U267" i="61"/>
  <c r="K48" i="76"/>
  <c r="K75" i="76"/>
  <c r="R11" i="78"/>
  <c r="R66" i="78"/>
  <c r="R120" i="78"/>
  <c r="R238" i="78"/>
  <c r="U273" i="61"/>
  <c r="U306" i="61"/>
  <c r="U339" i="61"/>
  <c r="N27" i="63"/>
  <c r="S39" i="71"/>
  <c r="K31" i="76"/>
  <c r="K61" i="76"/>
  <c r="R17" i="78"/>
  <c r="R108" i="78"/>
  <c r="U309" i="61"/>
  <c r="N17" i="63"/>
  <c r="S21" i="71"/>
  <c r="U283" i="61"/>
  <c r="U337" i="61"/>
  <c r="K47" i="76"/>
  <c r="R46" i="78"/>
  <c r="K89" i="76"/>
  <c r="R303" i="78"/>
  <c r="R301" i="78"/>
  <c r="R262" i="78"/>
  <c r="U272" i="61"/>
  <c r="U320" i="61"/>
  <c r="N22" i="63"/>
  <c r="K12" i="76"/>
  <c r="R336" i="78"/>
  <c r="U31" i="61"/>
  <c r="R35" i="59"/>
  <c r="U23" i="61"/>
  <c r="U65" i="61"/>
  <c r="U107" i="61"/>
  <c r="U146" i="61"/>
  <c r="U168" i="61"/>
  <c r="U186" i="61"/>
  <c r="U204" i="61"/>
  <c r="U222" i="61"/>
  <c r="U240" i="61"/>
  <c r="U260" i="61"/>
  <c r="S11" i="71"/>
  <c r="U25" i="61"/>
  <c r="R32" i="59"/>
  <c r="U17" i="61"/>
  <c r="U50" i="61"/>
  <c r="U83" i="61"/>
  <c r="U116" i="61"/>
  <c r="U164" i="61"/>
  <c r="U317" i="61"/>
  <c r="N19" i="63"/>
  <c r="L11" i="74"/>
  <c r="R309" i="78"/>
  <c r="R50" i="59"/>
  <c r="U73" i="61"/>
  <c r="R27" i="59"/>
  <c r="R46" i="59"/>
  <c r="U15" i="61"/>
  <c r="U33" i="61"/>
  <c r="U51" i="61"/>
  <c r="U69" i="61"/>
  <c r="U87" i="61"/>
  <c r="U105" i="61"/>
  <c r="U123" i="61"/>
  <c r="U141" i="61"/>
  <c r="U159" i="61"/>
  <c r="U178" i="61"/>
  <c r="U196" i="61"/>
  <c r="U214" i="61"/>
  <c r="U232" i="61"/>
  <c r="U250" i="61"/>
  <c r="U271" i="61"/>
  <c r="K51" i="76"/>
  <c r="K84" i="76"/>
  <c r="R20" i="78"/>
  <c r="R75" i="78"/>
  <c r="K64" i="76"/>
  <c r="R245" i="78"/>
  <c r="U279" i="61"/>
  <c r="U312" i="61"/>
  <c r="U345" i="61"/>
  <c r="O16" i="64"/>
  <c r="M11" i="72"/>
  <c r="K34" i="76"/>
  <c r="K72" i="76"/>
  <c r="R26" i="78"/>
  <c r="R117" i="78"/>
  <c r="U315" i="61"/>
  <c r="N23" i="63"/>
  <c r="K25" i="76"/>
  <c r="U286" i="61"/>
  <c r="U340" i="61"/>
  <c r="R14" i="78"/>
  <c r="R64" i="78"/>
  <c r="K108" i="76"/>
  <c r="R357" i="78"/>
  <c r="R319" i="78"/>
  <c r="R335" i="78"/>
  <c r="R281" i="78"/>
  <c r="R10" i="78"/>
  <c r="R119" i="78"/>
  <c r="R140" i="78"/>
  <c r="R337" i="78"/>
  <c r="R210" i="78"/>
  <c r="R299" i="78"/>
  <c r="U304" i="61"/>
  <c r="U355" i="61"/>
  <c r="K29" i="76"/>
  <c r="K88" i="76"/>
  <c r="R82" i="78"/>
  <c r="R297" i="78"/>
  <c r="R28" i="78"/>
  <c r="R160" i="78"/>
  <c r="R158" i="78"/>
  <c r="R246" i="78"/>
  <c r="R355" i="78"/>
  <c r="R228" i="78"/>
  <c r="R317" i="78"/>
  <c r="U319" i="61"/>
  <c r="N21" i="63"/>
  <c r="K78" i="76"/>
  <c r="K126" i="76"/>
  <c r="R118" i="78"/>
  <c r="K71" i="76"/>
  <c r="R65" i="78"/>
  <c r="R248" i="78"/>
  <c r="R194" i="78"/>
  <c r="R283" i="78"/>
  <c r="R156" i="78"/>
  <c r="R244" i="78"/>
  <c r="K12" i="81"/>
  <c r="R350" i="78"/>
  <c r="R332" i="78"/>
  <c r="R314" i="78"/>
  <c r="R296" i="78"/>
  <c r="R278" i="78"/>
  <c r="R259" i="78"/>
  <c r="R225" i="78"/>
  <c r="R207" i="78"/>
  <c r="R189" i="78"/>
  <c r="R171" i="78"/>
  <c r="R153" i="78"/>
  <c r="R135" i="78"/>
  <c r="R352" i="78"/>
  <c r="R334" i="78"/>
  <c r="R316" i="78"/>
  <c r="R298" i="78"/>
  <c r="R280" i="78"/>
  <c r="R261" i="78"/>
  <c r="R243" i="78"/>
  <c r="R227" i="78"/>
  <c r="R209" i="78"/>
  <c r="R191" i="78"/>
  <c r="R173" i="78"/>
  <c r="R155" i="78"/>
  <c r="R137" i="78"/>
  <c r="R348" i="78"/>
  <c r="R294" i="78"/>
  <c r="R205" i="78"/>
  <c r="R151" i="78"/>
  <c r="R116" i="78"/>
  <c r="R98" i="78"/>
  <c r="R80" i="78"/>
  <c r="R62" i="78"/>
  <c r="R44" i="78"/>
  <c r="R25" i="78"/>
  <c r="K128" i="76"/>
  <c r="K105" i="76"/>
  <c r="K86" i="76"/>
  <c r="K68" i="76"/>
  <c r="R342" i="78"/>
  <c r="R288" i="78"/>
  <c r="R199" i="78"/>
  <c r="R145" i="78"/>
  <c r="R115" i="78"/>
  <c r="R97" i="78"/>
  <c r="R79" i="78"/>
  <c r="R61" i="78"/>
  <c r="R43" i="78"/>
  <c r="R24" i="78"/>
  <c r="K123" i="76"/>
  <c r="K104" i="76"/>
  <c r="K85" i="76"/>
  <c r="R114" i="78"/>
  <c r="R60" i="78"/>
  <c r="K125" i="76"/>
  <c r="K66" i="76"/>
  <c r="K44" i="76"/>
  <c r="K26" i="76"/>
  <c r="K11" i="73"/>
  <c r="S24" i="71"/>
  <c r="O20" i="64"/>
  <c r="N18" i="63"/>
  <c r="U352" i="61"/>
  <c r="U334" i="61"/>
  <c r="K11" i="81"/>
  <c r="R347" i="78"/>
  <c r="R329" i="78"/>
  <c r="R311" i="78"/>
  <c r="R293" i="78"/>
  <c r="R275" i="78"/>
  <c r="R256" i="78"/>
  <c r="R240" i="78"/>
  <c r="R222" i="78"/>
  <c r="R204" i="78"/>
  <c r="R186" i="78"/>
  <c r="R168" i="78"/>
  <c r="R150" i="78"/>
  <c r="R132" i="78"/>
  <c r="R349" i="78"/>
  <c r="R331" i="78"/>
  <c r="R313" i="78"/>
  <c r="R295" i="78"/>
  <c r="R277" i="78"/>
  <c r="R258" i="78"/>
  <c r="R242" i="78"/>
  <c r="R224" i="78"/>
  <c r="R206" i="78"/>
  <c r="R188" i="78"/>
  <c r="R170" i="78"/>
  <c r="R152" i="78"/>
  <c r="R134" i="78"/>
  <c r="R339" i="78"/>
  <c r="R285" i="78"/>
  <c r="R196" i="78"/>
  <c r="R142" i="78"/>
  <c r="R113" i="78"/>
  <c r="R95" i="78"/>
  <c r="R77" i="78"/>
  <c r="R59" i="78"/>
  <c r="R41" i="78"/>
  <c r="R22" i="78"/>
  <c r="K120" i="76"/>
  <c r="K102" i="76"/>
  <c r="K83" i="76"/>
  <c r="K65" i="76"/>
  <c r="R333" i="78"/>
  <c r="R279" i="78"/>
  <c r="R190" i="78"/>
  <c r="R136" i="78"/>
  <c r="R112" i="78"/>
  <c r="R94" i="78"/>
  <c r="R76" i="78"/>
  <c r="R58" i="78"/>
  <c r="R39" i="78"/>
  <c r="R21" i="78"/>
  <c r="K119" i="76"/>
  <c r="K101" i="76"/>
  <c r="K82" i="76"/>
  <c r="R105" i="78"/>
  <c r="R51" i="78"/>
  <c r="K115" i="76"/>
  <c r="K59" i="76"/>
  <c r="K41" i="76"/>
  <c r="K23" i="76"/>
  <c r="S40" i="71"/>
  <c r="S19" i="71"/>
  <c r="O17" i="64"/>
  <c r="N15" i="63"/>
  <c r="U349" i="61"/>
  <c r="U331" i="61"/>
  <c r="U313" i="61"/>
  <c r="U295" i="61"/>
  <c r="R318" i="78"/>
  <c r="R175" i="78"/>
  <c r="P10" i="93"/>
  <c r="R344" i="78"/>
  <c r="R326" i="78"/>
  <c r="R308" i="78"/>
  <c r="R290" i="78"/>
  <c r="R272" i="78"/>
  <c r="R253" i="78"/>
  <c r="R237" i="78"/>
  <c r="R219" i="78"/>
  <c r="R201" i="78"/>
  <c r="R183" i="78"/>
  <c r="R165" i="78"/>
  <c r="R147" i="78"/>
  <c r="R129" i="78"/>
  <c r="R346" i="78"/>
  <c r="R328" i="78"/>
  <c r="R310" i="78"/>
  <c r="R292" i="78"/>
  <c r="R274" i="78"/>
  <c r="R255" i="78"/>
  <c r="R239" i="78"/>
  <c r="R221" i="78"/>
  <c r="R203" i="78"/>
  <c r="R185" i="78"/>
  <c r="R167" i="78"/>
  <c r="R149" i="78"/>
  <c r="R131" i="78"/>
  <c r="R330" i="78"/>
  <c r="R276" i="78"/>
  <c r="R241" i="78"/>
  <c r="R187" i="78"/>
  <c r="R133" i="78"/>
  <c r="R110" i="78"/>
  <c r="R92" i="78"/>
  <c r="R74" i="78"/>
  <c r="R56" i="78"/>
  <c r="R37" i="78"/>
  <c r="R19" i="78"/>
  <c r="K117" i="76"/>
  <c r="K99" i="76"/>
  <c r="K80" i="76"/>
  <c r="K62" i="76"/>
  <c r="R324" i="78"/>
  <c r="R270" i="78"/>
  <c r="R235" i="78"/>
  <c r="R181" i="78"/>
  <c r="R127" i="78"/>
  <c r="R109" i="78"/>
  <c r="R91" i="78"/>
  <c r="R73" i="78"/>
  <c r="R55" i="78"/>
  <c r="R36" i="78"/>
  <c r="R18" i="78"/>
  <c r="K116" i="76"/>
  <c r="K98" i="76"/>
  <c r="K79" i="76"/>
  <c r="R96" i="78"/>
  <c r="R42" i="78"/>
  <c r="K106" i="76"/>
  <c r="K56" i="76"/>
  <c r="K38" i="76"/>
  <c r="K20" i="76"/>
  <c r="S22" i="71"/>
  <c r="S16" i="71"/>
  <c r="O14" i="64"/>
  <c r="N12" i="63"/>
  <c r="U346" i="61"/>
  <c r="U328" i="61"/>
  <c r="U310" i="61"/>
  <c r="U292" i="61"/>
  <c r="R291" i="78"/>
  <c r="R148" i="78"/>
  <c r="S12" i="71"/>
  <c r="N11" i="63"/>
  <c r="U330" i="61"/>
  <c r="U288" i="61"/>
  <c r="R99" i="78"/>
  <c r="R45" i="78"/>
  <c r="K109" i="76"/>
  <c r="K58" i="76"/>
  <c r="K40" i="76"/>
  <c r="K19" i="76"/>
  <c r="I10" i="80"/>
  <c r="R341" i="78"/>
  <c r="R323" i="78"/>
  <c r="R305" i="78"/>
  <c r="R287" i="78"/>
  <c r="R269" i="78"/>
  <c r="R250" i="78"/>
  <c r="R234" i="78"/>
  <c r="R216" i="78"/>
  <c r="R198" i="78"/>
  <c r="R180" i="78"/>
  <c r="R162" i="78"/>
  <c r="R144" i="78"/>
  <c r="P10" i="92"/>
  <c r="R343" i="78"/>
  <c r="R325" i="78"/>
  <c r="R307" i="78"/>
  <c r="R289" i="78"/>
  <c r="R271" i="78"/>
  <c r="R252" i="78"/>
  <c r="R236" i="78"/>
  <c r="R218" i="78"/>
  <c r="R200" i="78"/>
  <c r="R182" i="78"/>
  <c r="R164" i="78"/>
  <c r="R146" i="78"/>
  <c r="R128" i="78"/>
  <c r="R321" i="78"/>
  <c r="R267" i="78"/>
  <c r="R232" i="78"/>
  <c r="R178" i="78"/>
  <c r="R125" i="78"/>
  <c r="R107" i="78"/>
  <c r="R89" i="78"/>
  <c r="R71" i="78"/>
  <c r="R53" i="78"/>
  <c r="R34" i="78"/>
  <c r="R16" i="78"/>
  <c r="K114" i="76"/>
  <c r="K96" i="76"/>
  <c r="K77" i="76"/>
  <c r="R15" i="78"/>
  <c r="R315" i="78"/>
  <c r="R260" i="78"/>
  <c r="R226" i="78"/>
  <c r="R172" i="78"/>
  <c r="R124" i="78"/>
  <c r="R106" i="78"/>
  <c r="R88" i="78"/>
  <c r="R70" i="78"/>
  <c r="R52" i="78"/>
  <c r="R33" i="78"/>
  <c r="R12" i="78"/>
  <c r="K113" i="76"/>
  <c r="K95" i="76"/>
  <c r="K76" i="76"/>
  <c r="R87" i="78"/>
  <c r="R32" i="78"/>
  <c r="K97" i="76"/>
  <c r="K53" i="76"/>
  <c r="K35" i="76"/>
  <c r="K17" i="76"/>
  <c r="S35" i="71"/>
  <c r="S13" i="71"/>
  <c r="O11" i="64"/>
  <c r="U361" i="61"/>
  <c r="U343" i="61"/>
  <c r="U325" i="61"/>
  <c r="U307" i="61"/>
  <c r="U289" i="61"/>
  <c r="R263" i="78"/>
  <c r="K69" i="76"/>
  <c r="K13" i="67"/>
  <c r="U357" i="61"/>
  <c r="U321" i="61"/>
  <c r="U282" i="61"/>
  <c r="R90" i="78"/>
  <c r="R35" i="78"/>
  <c r="K100" i="76"/>
  <c r="K55" i="76"/>
  <c r="K37" i="76"/>
  <c r="K16" i="76"/>
  <c r="S30" i="71"/>
  <c r="R356" i="78"/>
  <c r="R338" i="78"/>
  <c r="R320" i="78"/>
  <c r="R302" i="78"/>
  <c r="R284" i="78"/>
  <c r="R266" i="78"/>
  <c r="R247" i="78"/>
  <c r="R231" i="78"/>
  <c r="R213" i="78"/>
  <c r="R195" i="78"/>
  <c r="R177" i="78"/>
  <c r="R159" i="78"/>
  <c r="R141" i="78"/>
  <c r="O10" i="79"/>
  <c r="R340" i="78"/>
  <c r="R322" i="78"/>
  <c r="R304" i="78"/>
  <c r="R286" i="78"/>
  <c r="R268" i="78"/>
  <c r="R249" i="78"/>
  <c r="R233" i="78"/>
  <c r="R215" i="78"/>
  <c r="R197" i="78"/>
  <c r="R179" i="78"/>
  <c r="R161" i="78"/>
  <c r="R143" i="78"/>
  <c r="K124" i="76"/>
  <c r="R312" i="78"/>
  <c r="R257" i="78"/>
  <c r="R223" i="78"/>
  <c r="R169" i="78"/>
  <c r="R122" i="78"/>
  <c r="R104" i="78"/>
  <c r="R86" i="78"/>
  <c r="R68" i="78"/>
  <c r="R50" i="78"/>
  <c r="R31" i="78"/>
  <c r="R13" i="78"/>
  <c r="K111" i="76"/>
  <c r="K92" i="76"/>
  <c r="K74" i="76"/>
  <c r="K10" i="81"/>
  <c r="R306" i="78"/>
  <c r="R251" i="78"/>
  <c r="R217" i="78"/>
  <c r="R163" i="78"/>
  <c r="R121" i="78"/>
  <c r="R103" i="78"/>
  <c r="R85" i="78"/>
  <c r="R67" i="78"/>
  <c r="R49" i="78"/>
  <c r="R30" i="78"/>
  <c r="K130" i="76"/>
  <c r="K110" i="76"/>
  <c r="K91" i="76"/>
  <c r="K73" i="76"/>
  <c r="R78" i="78"/>
  <c r="R23" i="78"/>
  <c r="K87" i="76"/>
  <c r="K50" i="76"/>
  <c r="K32" i="76"/>
  <c r="K14" i="76"/>
  <c r="S31" i="71"/>
  <c r="P11" i="69"/>
  <c r="N25" i="63"/>
  <c r="D10" i="88"/>
  <c r="D37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3">
    <s v="Migdal Hashkaot Neches Boded"/>
    <s v="{[Time].[Hie Time].[Yom].&amp;[20230930]}"/>
    <s v="{[Medida].[Medida].&amp;[2]}"/>
    <s v="{[Keren].[Keren].[All]}"/>
    <s v="{[Cheshbon KM].[Hie Peilut].[Chevra].&amp;[387]&amp;[Kod_Peilut_L7_628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4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3" si="33">
        <n x="1" s="1"/>
        <n x="31"/>
        <n x="32"/>
      </t>
    </mdx>
    <mdx n="0" f="v">
      <t c="3" si="33">
        <n x="1" s="1"/>
        <n x="34"/>
        <n x="32"/>
      </t>
    </mdx>
    <mdx n="0" f="v">
      <t c="3" si="33">
        <n x="1" s="1"/>
        <n x="35"/>
        <n x="32"/>
      </t>
    </mdx>
    <mdx n="0" f="v">
      <t c="3" si="33">
        <n x="1" s="1"/>
        <n x="36"/>
        <n x="32"/>
      </t>
    </mdx>
    <mdx n="0" f="v">
      <t c="3" si="33">
        <n x="1" s="1"/>
        <n x="37"/>
        <n x="32"/>
      </t>
    </mdx>
    <mdx n="0" f="v">
      <t c="3" si="33">
        <n x="1" s="1"/>
        <n x="38"/>
        <n x="32"/>
      </t>
    </mdx>
    <mdx n="0" f="v">
      <t c="3" si="33">
        <n x="1" s="1"/>
        <n x="39"/>
        <n x="32"/>
      </t>
    </mdx>
    <mdx n="0" f="v">
      <t c="3" si="33">
        <n x="1" s="1"/>
        <n x="40"/>
        <n x="32"/>
      </t>
    </mdx>
    <mdx n="0" f="v">
      <t c="3" si="33">
        <n x="1" s="1"/>
        <n x="41"/>
        <n x="32"/>
      </t>
    </mdx>
    <mdx n="0" f="v">
      <t c="3" si="33">
        <n x="1" s="1"/>
        <n x="42"/>
        <n x="32"/>
      </t>
    </mdx>
  </mdxMetadata>
  <valueMetadata count="3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</valueMetadata>
</metadata>
</file>

<file path=xl/sharedStrings.xml><?xml version="1.0" encoding="utf-8"?>
<sst xmlns="http://schemas.openxmlformats.org/spreadsheetml/2006/main" count="7541" uniqueCount="1720">
  <si>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</si>
  <si>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</si>
  <si>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</si>
  <si>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</si>
  <si>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</si>
  <si>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</si>
  <si>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</si>
  <si>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</si>
  <si>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</si>
  <si>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</si>
  <si>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</si>
  <si>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</si>
  <si>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</si>
  <si>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</si>
  <si>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</si>
  <si>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</si>
  <si>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</si>
  <si>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</si>
  <si>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</si>
  <si>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</si>
  <si>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</si>
  <si>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</si>
  <si>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</si>
  <si>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</si>
  <si>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</si>
  <si>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</si>
  <si>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תעודות התחייבות ממשלתיות</t>
  </si>
  <si>
    <t>אחר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</si>
  <si>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</si>
  <si>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</si>
  <si>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</si>
  <si>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</si>
  <si>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</si>
  <si>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</si>
  <si>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</si>
  <si>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</si>
  <si>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</si>
  <si>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</si>
  <si>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</si>
  <si>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</si>
  <si>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</si>
  <si>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</si>
  <si>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</si>
  <si>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תעודות חוב מסחריות</t>
  </si>
  <si>
    <t>סה"כ לא צמודות</t>
  </si>
  <si>
    <t>סה"כ צמודות למט"ח</t>
  </si>
  <si>
    <t>סה"כ חוזים עתידיים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</si>
  <si>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</si>
  <si>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</si>
  <si>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</si>
  <si>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</si>
  <si>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</si>
  <si>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</si>
  <si>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</si>
  <si>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</si>
  <si>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</si>
  <si>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</si>
  <si>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</si>
  <si>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</si>
  <si>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</si>
  <si>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</si>
  <si>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</si>
  <si>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</si>
  <si>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</si>
  <si>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</si>
  <si>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</si>
  <si>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</si>
  <si>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</si>
  <si>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</si>
  <si>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</si>
  <si>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</si>
  <si>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</si>
  <si>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</si>
  <si>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</si>
  <si>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</si>
  <si>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</si>
  <si>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</si>
  <si>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</si>
  <si>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</si>
  <si>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</si>
  <si>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</si>
  <si>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</si>
  <si>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</si>
  <si>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</si>
  <si>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</si>
  <si>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</si>
  <si>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</si>
  <si>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</si>
  <si>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</si>
  <si>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</si>
  <si>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</si>
  <si>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</si>
  <si>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</si>
  <si>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</si>
  <si>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</si>
  <si>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</si>
  <si>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</si>
  <si>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</si>
  <si>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</si>
  <si>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</si>
  <si>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</si>
  <si>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</si>
  <si>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</si>
  <si>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</si>
  <si>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</si>
  <si>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</si>
  <si>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</si>
  <si>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</si>
  <si>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</si>
  <si>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</si>
  <si>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</si>
  <si>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</si>
  <si>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</si>
  <si>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</si>
  <si>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</si>
  <si>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</si>
  <si>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</si>
  <si>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</si>
  <si>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</si>
  <si>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</si>
  <si>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</si>
  <si>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</si>
  <si>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</si>
  <si>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</si>
  <si>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</si>
  <si>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</si>
  <si>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</si>
  <si>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</si>
  <si>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</si>
  <si>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</si>
  <si>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</si>
  <si>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</si>
  <si>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</si>
  <si>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</si>
  <si>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</si>
  <si>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</si>
  <si>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</si>
  <si>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</si>
  <si>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</si>
  <si>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</si>
  <si>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</si>
  <si>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</si>
  <si>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תקשורת ומדיה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</si>
  <si>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</si>
  <si>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</si>
  <si>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</si>
  <si>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</si>
  <si>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</si>
  <si>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</si>
  <si>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</si>
  <si>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</si>
  <si>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</si>
  <si>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</si>
  <si>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</si>
  <si>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</si>
  <si>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</si>
  <si>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</si>
  <si>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</si>
  <si>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</si>
  <si>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</si>
  <si>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</si>
  <si>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</si>
  <si>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</si>
  <si>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</si>
  <si>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</si>
  <si>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</si>
  <si>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</si>
  <si>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</si>
  <si>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</si>
  <si>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</si>
  <si>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</si>
  <si>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</si>
  <si>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</si>
  <si>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</si>
  <si>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</si>
  <si>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</si>
  <si>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</si>
  <si>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מט"ח/ מט"ח</t>
  </si>
  <si>
    <t>סה"כ בחו"ל:</t>
  </si>
  <si>
    <t>סה"כ בישראל:</t>
  </si>
  <si>
    <t>סה"כ חו"ל: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</si>
  <si>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</si>
  <si>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</si>
  <si>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</si>
  <si>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</si>
  <si>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</si>
  <si>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</si>
  <si>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</si>
  <si>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</si>
  <si>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</si>
  <si>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</si>
  <si>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</si>
  <si>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</si>
  <si>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</si>
  <si>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</si>
  <si>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</si>
  <si>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</si>
  <si>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</si>
  <si>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</si>
  <si>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</si>
  <si>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</si>
  <si>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</si>
  <si>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מדדים אחרים בישראל</t>
  </si>
  <si>
    <t>סה"כ שעוקבות אחר מדדים אחרים</t>
  </si>
  <si>
    <t>5. קרנות סל</t>
  </si>
  <si>
    <t>ענף משק</t>
  </si>
  <si>
    <t>30/09/2023</t>
  </si>
  <si>
    <t>מגדל מקפת קרנות פנסיה וקופות גמל בע"מ</t>
  </si>
  <si>
    <t>מגדל מקפת משלימה (מספר אוצר 659) - מסלול אג"ח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</si>
  <si>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</si>
  <si>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</si>
  <si>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</si>
  <si>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</si>
  <si>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</si>
  <si>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</si>
  <si>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</si>
  <si>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</si>
  <si>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</si>
  <si>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</si>
  <si>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</si>
  <si>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</si>
  <si>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</si>
  <si>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</si>
  <si>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</si>
  <si>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1025</t>
  </si>
  <si>
    <t>1135912</t>
  </si>
  <si>
    <t>ממשל צמודה 1028</t>
  </si>
  <si>
    <t>1197326</t>
  </si>
  <si>
    <t>ממשל צמודה 1131</t>
  </si>
  <si>
    <t>1172220</t>
  </si>
  <si>
    <t>ממשל צמודה 1151</t>
  </si>
  <si>
    <t>1168301</t>
  </si>
  <si>
    <t>מ.ק.מ. 414</t>
  </si>
  <si>
    <t>8240418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</si>
  <si>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</si>
  <si>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</si>
  <si>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</si>
  <si>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</si>
  <si>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</si>
  <si>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</si>
  <si>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</si>
  <si>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</si>
  <si>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</si>
  <si>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</si>
  <si>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</si>
  <si>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</si>
  <si>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מקמ 814</t>
  </si>
  <si>
    <t>8240814</t>
  </si>
  <si>
    <t>מקמ 914</t>
  </si>
  <si>
    <t>8240913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</si>
  <si>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</si>
  <si>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</si>
  <si>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</si>
  <si>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</si>
  <si>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</si>
  <si>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</si>
  <si>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</si>
  <si>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</si>
  <si>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</si>
  <si>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</si>
  <si>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</si>
  <si>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</si>
  <si>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</si>
  <si>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</si>
  <si>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</si>
  <si>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</si>
  <si>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</si>
  <si>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</si>
  <si>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</si>
  <si>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</si>
  <si>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</si>
  <si>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</si>
  <si>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</si>
  <si>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</si>
  <si>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</si>
  <si>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</si>
  <si>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</si>
  <si>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</si>
  <si>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</si>
  <si>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</si>
  <si>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</si>
  <si>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</si>
  <si>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</si>
  <si>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</si>
  <si>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</si>
  <si>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</si>
  <si>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</si>
  <si>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6040372</t>
  </si>
  <si>
    <t>520018078</t>
  </si>
  <si>
    <t>בנקים</t>
  </si>
  <si>
    <t>Aaa.il</t>
  </si>
  <si>
    <t>מז טפ הנפק 45</t>
  </si>
  <si>
    <t>2310217</t>
  </si>
  <si>
    <t>520032046</t>
  </si>
  <si>
    <t>מז טפ הנפק 49</t>
  </si>
  <si>
    <t>2310282</t>
  </si>
  <si>
    <t>מז טפ הנפק 52</t>
  </si>
  <si>
    <t>2310381</t>
  </si>
  <si>
    <t>מקורות אגח 11</t>
  </si>
  <si>
    <t>1158476</t>
  </si>
  <si>
    <t>520010869</t>
  </si>
  <si>
    <t>ilAAA</t>
  </si>
  <si>
    <t>מעלות S&amp;P</t>
  </si>
  <si>
    <t>נמלי ישראל אגחא</t>
  </si>
  <si>
    <t>1145564</t>
  </si>
  <si>
    <t>513569780</t>
  </si>
  <si>
    <t>נדל"ן מניב בישראל</t>
  </si>
  <si>
    <t>פועלים אגח 200</t>
  </si>
  <si>
    <t>6620496</t>
  </si>
  <si>
    <t>520000118</t>
  </si>
  <si>
    <t>פועלים אגח 202</t>
  </si>
  <si>
    <t>1199850</t>
  </si>
  <si>
    <t>פועלים אגח 203</t>
  </si>
  <si>
    <t>1199868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</si>
  <si>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</si>
  <si>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</si>
  <si>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</si>
  <si>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</si>
  <si>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</si>
  <si>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</si>
  <si>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</si>
  <si>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</si>
  <si>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</si>
  <si>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</si>
  <si>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</si>
  <si>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</si>
  <si>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</si>
  <si>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חשמל אגח 34</t>
  </si>
  <si>
    <t>1196781</t>
  </si>
  <si>
    <t>חשמל אגח 35</t>
  </si>
  <si>
    <t>1196799</t>
  </si>
  <si>
    <t>נתיבי גז אגח ד</t>
  </si>
  <si>
    <t>1147503</t>
  </si>
  <si>
    <t>513436394</t>
  </si>
  <si>
    <t>עזריאלי אגח ב</t>
  </si>
  <si>
    <t>1134436</t>
  </si>
  <si>
    <t>510960719</t>
  </si>
  <si>
    <t>ilAA+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</si>
  <si>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</si>
  <si>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</si>
  <si>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</si>
  <si>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</si>
  <si>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</si>
  <si>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</si>
  <si>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</si>
  <si>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</si>
  <si>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</si>
  <si>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</si>
  <si>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</si>
  <si>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</si>
  <si>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</si>
  <si>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</si>
  <si>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</si>
  <si>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</si>
  <si>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</si>
  <si>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</si>
  <si>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</si>
  <si>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</si>
  <si>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</si>
  <si>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</si>
  <si>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</si>
  <si>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</si>
  <si>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ארפורט אגח יא</t>
  </si>
  <si>
    <t>1195999</t>
  </si>
  <si>
    <t>ביג אגח ח*</t>
  </si>
  <si>
    <t>1138924</t>
  </si>
  <si>
    <t>513623314</t>
  </si>
  <si>
    <t>ביג אגח יא*</t>
  </si>
  <si>
    <t>1151117</t>
  </si>
  <si>
    <t>ביג אגח יד*</t>
  </si>
  <si>
    <t>1161512</t>
  </si>
  <si>
    <t>גב ים אגח ו</t>
  </si>
  <si>
    <t>7590128</t>
  </si>
  <si>
    <t>520001736</t>
  </si>
  <si>
    <t>גב ים אגח ט</t>
  </si>
  <si>
    <t>7590219</t>
  </si>
  <si>
    <t>גב ים אגח י</t>
  </si>
  <si>
    <t>7590284</t>
  </si>
  <si>
    <t>הפניקס אגח 5</t>
  </si>
  <si>
    <t>7670284</t>
  </si>
  <si>
    <t>520017450</t>
  </si>
  <si>
    <t>ביטוח</t>
  </si>
  <si>
    <t>ישרס אגח טו</t>
  </si>
  <si>
    <t>6130207</t>
  </si>
  <si>
    <t>520017807</t>
  </si>
  <si>
    <t>ישרס אגח יח</t>
  </si>
  <si>
    <t>6130280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</si>
  <si>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</si>
  <si>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</si>
  <si>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</si>
  <si>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</si>
  <si>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</si>
  <si>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</si>
  <si>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</si>
  <si>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</si>
  <si>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</si>
  <si>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</si>
  <si>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</si>
  <si>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</si>
  <si>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</si>
  <si>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</si>
  <si>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</si>
  <si>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</si>
  <si>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</si>
  <si>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</si>
  <si>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</si>
  <si>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ו*</t>
  </si>
  <si>
    <t>3230125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</si>
  <si>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</si>
  <si>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</si>
  <si>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</si>
  <si>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</si>
  <si>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</si>
  <si>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</si>
  <si>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</si>
  <si>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</si>
  <si>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</si>
  <si>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</si>
  <si>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</si>
  <si>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</si>
  <si>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</si>
  <si>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</si>
  <si>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</si>
  <si>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מליסרון אגח כא*</t>
  </si>
  <si>
    <t>1194638</t>
  </si>
  <si>
    <t>פועלים הת נדח ח</t>
  </si>
  <si>
    <t>1199876</t>
  </si>
  <si>
    <t>פועלים הת נדח ט</t>
  </si>
  <si>
    <t>1199884</t>
  </si>
  <si>
    <t>פועלים הת נדח י</t>
  </si>
  <si>
    <t>1199892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</si>
  <si>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</si>
  <si>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</si>
  <si>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</si>
  <si>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</si>
  <si>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</si>
  <si>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</si>
  <si>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</si>
  <si>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</si>
  <si>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</si>
  <si>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</si>
  <si>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</si>
  <si>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</si>
  <si>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</si>
  <si>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</si>
  <si>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</si>
  <si>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</si>
  <si>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</si>
  <si>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</si>
  <si>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שלמה החז אגח יח</t>
  </si>
  <si>
    <t>1410307</t>
  </si>
  <si>
    <t>520034372</t>
  </si>
  <si>
    <t>שלמה החז אגח כ</t>
  </si>
  <si>
    <t>1192749</t>
  </si>
  <si>
    <t>אדמה אגח ב</t>
  </si>
  <si>
    <t>1110915</t>
  </si>
  <si>
    <t>520043605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</si>
  <si>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</si>
  <si>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</si>
  <si>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</si>
  <si>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</si>
  <si>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</si>
  <si>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</si>
  <si>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</si>
  <si>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</si>
  <si>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בזק אגח 14</t>
  </si>
  <si>
    <t>2300317</t>
  </si>
  <si>
    <t>ביג אגח ז*</t>
  </si>
  <si>
    <t>1136084</t>
  </si>
  <si>
    <t>ביג אגח ט*</t>
  </si>
  <si>
    <t>1141050</t>
  </si>
  <si>
    <t>ביג אגח טו*</t>
  </si>
  <si>
    <t>1162221</t>
  </si>
  <si>
    <t>ביג אגח יב*</t>
  </si>
  <si>
    <t>1156231</t>
  </si>
  <si>
    <t>ביג אגח יח*</t>
  </si>
  <si>
    <t>1174226</t>
  </si>
  <si>
    <t>ביג אגח כ*</t>
  </si>
  <si>
    <t>1186188</t>
  </si>
  <si>
    <t>בינל הנפ התח כו</t>
  </si>
  <si>
    <t>1185537</t>
  </si>
  <si>
    <t>513141879</t>
  </si>
  <si>
    <t>בינל הנפ התח כז</t>
  </si>
  <si>
    <t>1189497</t>
  </si>
  <si>
    <t>בינל הנפק התחכה</t>
  </si>
  <si>
    <t>1167030</t>
  </si>
  <si>
    <t>דיסקונט מנ נד ו</t>
  </si>
  <si>
    <t>7480197</t>
  </si>
  <si>
    <t>520029935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</si>
  <si>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</si>
  <si>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</si>
  <si>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</si>
  <si>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</si>
  <si>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</si>
  <si>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</si>
  <si>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הראל הנפק אגח ז</t>
  </si>
  <si>
    <t>1126077</t>
  </si>
  <si>
    <t>513834200</t>
  </si>
  <si>
    <t>ישרס אגח טז</t>
  </si>
  <si>
    <t>6130223</t>
  </si>
  <si>
    <t>ישרס אגח יג</t>
  </si>
  <si>
    <t>6130181</t>
  </si>
  <si>
    <t>ישרס אגח יט</t>
  </si>
  <si>
    <t>6130348</t>
  </si>
  <si>
    <t>כלל מימון אגח ט</t>
  </si>
  <si>
    <t>1136050</t>
  </si>
  <si>
    <t>513754069</t>
  </si>
  <si>
    <t>מגה אור אגח ח*</t>
  </si>
  <si>
    <t>1147602</t>
  </si>
  <si>
    <t>513257873</t>
  </si>
  <si>
    <t>מז טפ הנפ הת 53</t>
  </si>
  <si>
    <t>2310399</t>
  </si>
  <si>
    <t>מז טפ הנפ הת 65</t>
  </si>
  <si>
    <t>1191675</t>
  </si>
  <si>
    <t>מז טפ הנפק הת48</t>
  </si>
  <si>
    <t>2310266</t>
  </si>
  <si>
    <t>מז טפ הנפק הת50</t>
  </si>
  <si>
    <t>2310290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</si>
  <si>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</si>
  <si>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</si>
  <si>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</si>
  <si>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</si>
  <si>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</si>
  <si>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</si>
  <si>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</si>
  <si>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</si>
  <si>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</si>
  <si>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514290345</t>
  </si>
  <si>
    <t>רבוע נדלן אגח ו*</t>
  </si>
  <si>
    <t>1140607</t>
  </si>
  <si>
    <t>רבוע נדלן אגח ט*</t>
  </si>
  <si>
    <t>1174556</t>
  </si>
  <si>
    <t>אלבר אגח יז'</t>
  </si>
  <si>
    <t>1158732</t>
  </si>
  <si>
    <t>512025891</t>
  </si>
  <si>
    <t>ilA+</t>
  </si>
  <si>
    <t>אלבר אגח יט</t>
  </si>
  <si>
    <t>1191824</t>
  </si>
  <si>
    <t>אלדן תחבו אגח ה</t>
  </si>
  <si>
    <t>1155357</t>
  </si>
  <si>
    <t>510454333</t>
  </si>
  <si>
    <t>אלדן תחבו אגח ז</t>
  </si>
  <si>
    <t>1184779</t>
  </si>
  <si>
    <t>אלדן תחבו אגח ח</t>
  </si>
  <si>
    <t>1192442</t>
  </si>
  <si>
    <t>אלון רבוע כחול אגח ט</t>
  </si>
  <si>
    <t>1197284</t>
  </si>
  <si>
    <t>520042847</t>
  </si>
  <si>
    <t>השקעה ואחזקות</t>
  </si>
  <si>
    <t>גירון אגח ו</t>
  </si>
  <si>
    <t>1139849</t>
  </si>
  <si>
    <t>520044520</t>
  </si>
  <si>
    <t>A1.il</t>
  </si>
  <si>
    <t>גירון אגח ז</t>
  </si>
  <si>
    <t>1142629</t>
  </si>
  <si>
    <t>גירון אגח ח</t>
  </si>
  <si>
    <t>1183151</t>
  </si>
  <si>
    <t>ג'נרישן קפ אגחב*</t>
  </si>
  <si>
    <t>1177526</t>
  </si>
  <si>
    <t>515846558</t>
  </si>
  <si>
    <t>ג'נרישן קפ אגחג*</t>
  </si>
  <si>
    <t>1184555</t>
  </si>
  <si>
    <t>מגה אור אגח ו*</t>
  </si>
  <si>
    <t>1138668</t>
  </si>
  <si>
    <t>מגה אור אגח ז*</t>
  </si>
  <si>
    <t>1141696</t>
  </si>
  <si>
    <t>מגה אור אגח ט*</t>
  </si>
  <si>
    <t>1165141</t>
  </si>
  <si>
    <t>מגה אור אגח י*</t>
  </si>
  <si>
    <t>1178367</t>
  </si>
  <si>
    <t>מגה אור אגח יא*</t>
  </si>
  <si>
    <t>1178375</t>
  </si>
  <si>
    <t>מימון ישיר אגחג*</t>
  </si>
  <si>
    <t>1171214</t>
  </si>
  <si>
    <t>513893123</t>
  </si>
  <si>
    <t>אשראי חוץ בנקאי</t>
  </si>
  <si>
    <t>מימון ישיר אגחד*</t>
  </si>
  <si>
    <t>1175660</t>
  </si>
  <si>
    <t>מימון ישיר אגחה*</t>
  </si>
  <si>
    <t>1182831</t>
  </si>
  <si>
    <t>מימון ישיר אגחו*</t>
  </si>
  <si>
    <t>1191659</t>
  </si>
  <si>
    <t>מניבים ריט אגחב*</t>
  </si>
  <si>
    <t>1155928</t>
  </si>
  <si>
    <t>515327120</t>
  </si>
  <si>
    <t>מניבים ריט אגחג*</t>
  </si>
  <si>
    <t>1177658</t>
  </si>
  <si>
    <t>מניבים ריט אגחד*</t>
  </si>
  <si>
    <t>1193929</t>
  </si>
  <si>
    <t>סלקום אגח ח*</t>
  </si>
  <si>
    <t>1132828</t>
  </si>
  <si>
    <t>511930125</t>
  </si>
  <si>
    <t>פז נפט אגח ו*</t>
  </si>
  <si>
    <t>1139542</t>
  </si>
  <si>
    <t>510216054</t>
  </si>
  <si>
    <t>פז נפט אגח ז*</t>
  </si>
  <si>
    <t>1142595</t>
  </si>
  <si>
    <t>אפי נכסים אגח ח</t>
  </si>
  <si>
    <t>1142231</t>
  </si>
  <si>
    <t>510560188</t>
  </si>
  <si>
    <t>נדל"ן מניב בחו"ל</t>
  </si>
  <si>
    <t>A2.il</t>
  </si>
  <si>
    <t>אפי נכסים אגח טו</t>
  </si>
  <si>
    <t>1199603</t>
  </si>
  <si>
    <t>אפי נכסים אגחיא</t>
  </si>
  <si>
    <t>1171628</t>
  </si>
  <si>
    <t>אפי נכסים אגחיג</t>
  </si>
  <si>
    <t>1178292</t>
  </si>
  <si>
    <t>אפי נכסים אגחיד</t>
  </si>
  <si>
    <t>1184530</t>
  </si>
  <si>
    <t>אשטרום קבוצה אגח ד</t>
  </si>
  <si>
    <t>1182989</t>
  </si>
  <si>
    <t>510381601</t>
  </si>
  <si>
    <t>בנייה</t>
  </si>
  <si>
    <t>ilA</t>
  </si>
  <si>
    <t>אשטרום קבוצה אגח ה</t>
  </si>
  <si>
    <t>1199579</t>
  </si>
  <si>
    <t>ג'י סיטי אגח טו*</t>
  </si>
  <si>
    <t>1260769</t>
  </si>
  <si>
    <t>520033234</t>
  </si>
  <si>
    <t>הכשרת ישוב אג21</t>
  </si>
  <si>
    <t>6120224</t>
  </si>
  <si>
    <t>520020116</t>
  </si>
  <si>
    <t>נכסים ובנין אגח י</t>
  </si>
  <si>
    <t>1193630</t>
  </si>
  <si>
    <t>520025438</t>
  </si>
  <si>
    <t>או פי סי אגח ב*</t>
  </si>
  <si>
    <t>1166057</t>
  </si>
  <si>
    <t>514401702</t>
  </si>
  <si>
    <t>ilA-</t>
  </si>
  <si>
    <t>ג'י סיטי אגח יב*</t>
  </si>
  <si>
    <t>1260603</t>
  </si>
  <si>
    <t>A3.il</t>
  </si>
  <si>
    <t>ג'י סיטי אגח יג*</t>
  </si>
  <si>
    <t>1260652</t>
  </si>
  <si>
    <t>ג'י סיטי אגח יד*</t>
  </si>
  <si>
    <t>1260736</t>
  </si>
  <si>
    <t>הכשרת הישוב אג24</t>
  </si>
  <si>
    <t>1191519</t>
  </si>
  <si>
    <t>הכשרת ישוב אג23</t>
  </si>
  <si>
    <t>6120323</t>
  </si>
  <si>
    <t>מגוריט אגח ב</t>
  </si>
  <si>
    <t>1168350</t>
  </si>
  <si>
    <t>515434074</t>
  </si>
  <si>
    <t>מגוריט אגח ג</t>
  </si>
  <si>
    <t>1175975</t>
  </si>
  <si>
    <t>מגוריט אגח ד</t>
  </si>
  <si>
    <t>1185834</t>
  </si>
  <si>
    <t>מגוריט אגח ה</t>
  </si>
  <si>
    <t>1192129</t>
  </si>
  <si>
    <t>פתאל החזקות אגח ד*</t>
  </si>
  <si>
    <t>1188192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</si>
  <si>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</si>
  <si>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</si>
  <si>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</si>
  <si>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</si>
  <si>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</si>
  <si>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</si>
  <si>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</si>
  <si>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</si>
  <si>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520038332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</si>
  <si>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</si>
  <si>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</si>
  <si>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</si>
  <si>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</si>
  <si>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</si>
  <si>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</si>
  <si>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</si>
  <si>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</si>
  <si>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</si>
  <si>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</si>
  <si>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</si>
  <si>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7480163</t>
  </si>
  <si>
    <t>פועלים אגח 100</t>
  </si>
  <si>
    <t>6620488</t>
  </si>
  <si>
    <t>תעש אוירית אגחד</t>
  </si>
  <si>
    <t>1133131</t>
  </si>
  <si>
    <t>520027194</t>
  </si>
  <si>
    <t>ביטחוניות</t>
  </si>
  <si>
    <t>אייסיאל אגח ז*</t>
  </si>
  <si>
    <t>2810372</t>
  </si>
  <si>
    <t>520027830</t>
  </si>
  <si>
    <t>אמות אגח ה</t>
  </si>
  <si>
    <t>1138114</t>
  </si>
  <si>
    <t>אמות אגח ז</t>
  </si>
  <si>
    <t>1162866</t>
  </si>
  <si>
    <t>גב ים אגח ח</t>
  </si>
  <si>
    <t>7590151</t>
  </si>
  <si>
    <t>הראל השקעות אגח א</t>
  </si>
  <si>
    <t>5850110</t>
  </si>
  <si>
    <t>520033986</t>
  </si>
  <si>
    <t>וילאר אגח ח</t>
  </si>
  <si>
    <t>4160156</t>
  </si>
  <si>
    <t>520038910</t>
  </si>
  <si>
    <t>ישראמקו אגח ג*</t>
  </si>
  <si>
    <t>2320232</t>
  </si>
  <si>
    <t>550010003</t>
  </si>
  <si>
    <t>שופרסל אגח ז*</t>
  </si>
  <si>
    <t>7770258</t>
  </si>
  <si>
    <t>520022732</t>
  </si>
  <si>
    <t>רשתות שיווק</t>
  </si>
  <si>
    <t>שלמה החז אגח יז</t>
  </si>
  <si>
    <t>1410299</t>
  </si>
  <si>
    <t>שלמה החז אגח יט</t>
  </si>
  <si>
    <t>1192731</t>
  </si>
  <si>
    <t>בזק אגח 13</t>
  </si>
  <si>
    <t>2300309</t>
  </si>
  <si>
    <t>בזק אגח 9</t>
  </si>
  <si>
    <t>2300176</t>
  </si>
  <si>
    <t>גמא אגח 3</t>
  </si>
  <si>
    <t>1185941</t>
  </si>
  <si>
    <t>512711789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</si>
  <si>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</si>
  <si>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</si>
  <si>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</si>
  <si>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</si>
  <si>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</si>
  <si>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</si>
  <si>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יד</t>
  </si>
  <si>
    <t>1143122</t>
  </si>
  <si>
    <t>הראל הנפ אגח יח</t>
  </si>
  <si>
    <t>1182666</t>
  </si>
  <si>
    <t>כלל ביטוח אגח א</t>
  </si>
  <si>
    <t>1193481</t>
  </si>
  <si>
    <t>520036120</t>
  </si>
  <si>
    <t>כלל מימו אגח יא</t>
  </si>
  <si>
    <t>1160647</t>
  </si>
  <si>
    <t>כלל מימון אגח י</t>
  </si>
  <si>
    <t>1136068</t>
  </si>
  <si>
    <t>כללביט אגח יב</t>
  </si>
  <si>
    <t>1179928</t>
  </si>
  <si>
    <t>מנורה הון התח ה</t>
  </si>
  <si>
    <t>1143411</t>
  </si>
  <si>
    <t>513937714</t>
  </si>
  <si>
    <t>מנורה הון התח ז</t>
  </si>
  <si>
    <t>1184191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</si>
  <si>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</si>
  <si>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</si>
  <si>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</si>
  <si>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</si>
  <si>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</si>
  <si>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</si>
  <si>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קרסו אגח ג</t>
  </si>
  <si>
    <t>1141829</t>
  </si>
  <si>
    <t>514065283</t>
  </si>
  <si>
    <t>קרסו מוט' אגח א</t>
  </si>
  <si>
    <t>קרסו מוט' אגח ב</t>
  </si>
  <si>
    <t>קרסו מוט' אגח ד</t>
  </si>
  <si>
    <t>אלבר אגח יח</t>
  </si>
  <si>
    <t>אלבר אגח כ</t>
  </si>
  <si>
    <t>אלדן תחבו אגח ו</t>
  </si>
  <si>
    <t>אלדן תחבו אגח ט</t>
  </si>
  <si>
    <t>אלון רבוע כחול סדרה ח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</si>
  <si>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</si>
  <si>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</si>
  <si>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</si>
  <si>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</si>
  <si>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</si>
  <si>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</si>
  <si>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דמרי אגח ז*</t>
  </si>
  <si>
    <t>511399388</t>
  </si>
  <si>
    <t>דמרי אגח ט*</t>
  </si>
  <si>
    <t>דמרי אגח י*</t>
  </si>
  <si>
    <t>ממן אגח ב</t>
  </si>
  <si>
    <t>520036435</t>
  </si>
  <si>
    <t>סלקום אגח ט*</t>
  </si>
  <si>
    <t>סלקום אגח יא*</t>
  </si>
  <si>
    <t>סלקום אגח יב*</t>
  </si>
  <si>
    <t>סלקום אגח יג*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</si>
  <si>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</si>
  <si>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</si>
  <si>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</si>
  <si>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</si>
  <si>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</si>
  <si>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</si>
  <si>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</si>
  <si>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</si>
  <si>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</si>
  <si>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שפיר הנדס אגח ג*</t>
  </si>
  <si>
    <t>אזורים אגח 13*</t>
  </si>
  <si>
    <t>520025990</t>
  </si>
  <si>
    <t>אזורים אגח 14*</t>
  </si>
  <si>
    <t>איידיאייהנ הת ה</t>
  </si>
  <si>
    <t>514486042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</si>
  <si>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</si>
  <si>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</si>
  <si>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</si>
  <si>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</si>
  <si>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</si>
  <si>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</si>
  <si>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</si>
  <si>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</si>
  <si>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</si>
  <si>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פתאל אירו אגח א</t>
  </si>
  <si>
    <t>515328250</t>
  </si>
  <si>
    <t>פתאל אירו אגח ג</t>
  </si>
  <si>
    <t>פתאל אירו אגח ד</t>
  </si>
  <si>
    <t>קרסו נדלן אגח א*</t>
  </si>
  <si>
    <t>510488190</t>
  </si>
  <si>
    <t>או פי סי אגח ג*</t>
  </si>
  <si>
    <t>אקרו אגח א</t>
  </si>
  <si>
    <t>511996803</t>
  </si>
  <si>
    <t>גי. סי.טי  אגח יז*</t>
  </si>
  <si>
    <t>פתאל החז אגח ב*</t>
  </si>
  <si>
    <t>פתאל החז אגח ג*</t>
  </si>
  <si>
    <t>קרדן נדלן אגח ה</t>
  </si>
  <si>
    <t>520041005</t>
  </si>
  <si>
    <t>שיכון ובינוי אנרגיה אגח א*</t>
  </si>
  <si>
    <t>510459928</t>
  </si>
  <si>
    <t>אלומיי אגח ג</t>
  </si>
  <si>
    <t>520039868</t>
  </si>
  <si>
    <t>אלומיי קפיטל אגח ה</t>
  </si>
  <si>
    <t>אנלייט אנר אגחה*</t>
  </si>
  <si>
    <t>ריט אזורים אג ב*</t>
  </si>
  <si>
    <t>516117181</t>
  </si>
  <si>
    <t>אלביט מע' אגח ג</t>
  </si>
  <si>
    <t>520043027</t>
  </si>
  <si>
    <t>אלביט מע' אגח ד</t>
  </si>
  <si>
    <t>ישראמקו אגח א*</t>
  </si>
  <si>
    <t>ישראמקו אגח ב*</t>
  </si>
  <si>
    <t>ISRELE 3.75 02/32</t>
  </si>
  <si>
    <t>IL0060004004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</si>
  <si>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</si>
  <si>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</si>
  <si>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</si>
  <si>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</si>
  <si>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</si>
  <si>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</si>
  <si>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</si>
  <si>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</si>
  <si>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</si>
  <si>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</si>
  <si>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</si>
  <si>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</si>
  <si>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</si>
  <si>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</si>
  <si>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</si>
  <si>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ENOIGA 8.5 09/33</t>
  </si>
  <si>
    <t>IL0011971442</t>
  </si>
  <si>
    <t>B221942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</si>
  <si>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</si>
  <si>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</si>
  <si>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</si>
  <si>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</si>
  <si>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</si>
  <si>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</si>
  <si>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</si>
  <si>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</si>
  <si>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</si>
  <si>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</si>
  <si>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ALVGR 4.252 07/52</t>
  </si>
  <si>
    <t>DE000A30VJZ6</t>
  </si>
  <si>
    <t>Insurance</t>
  </si>
  <si>
    <t>SRENVX 4.5 24/44</t>
  </si>
  <si>
    <t>XS1108784510</t>
  </si>
  <si>
    <t>A</t>
  </si>
  <si>
    <t>ZURNVX 3 04/51</t>
  </si>
  <si>
    <t>XS2283177561</t>
  </si>
  <si>
    <t>A2</t>
  </si>
  <si>
    <t>Moodys</t>
  </si>
  <si>
    <t>ZURNVX 3.5 05/52</t>
  </si>
  <si>
    <t>XS2416978190</t>
  </si>
  <si>
    <t>ALVGR 3.2 PERP</t>
  </si>
  <si>
    <t>US018820AB64</t>
  </si>
  <si>
    <t>A3</t>
  </si>
  <si>
    <t>AXASA 4.25 03/43</t>
  </si>
  <si>
    <t>XS2487052487</t>
  </si>
  <si>
    <t>A-</t>
  </si>
  <si>
    <t>FABSJV 5.875 01/34</t>
  </si>
  <si>
    <t>US350930AA10</t>
  </si>
  <si>
    <t>Other</t>
  </si>
  <si>
    <t>SHBASS 4.625 08/32</t>
  </si>
  <si>
    <t>XS2523511165</t>
  </si>
  <si>
    <t>Banks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</si>
  <si>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</si>
  <si>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</si>
  <si>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</si>
  <si>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</si>
  <si>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</si>
  <si>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</si>
  <si>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</si>
  <si>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</si>
  <si>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</si>
  <si>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</si>
  <si>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</si>
  <si>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</si>
  <si>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</si>
  <si>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</si>
  <si>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Baa2</t>
  </si>
  <si>
    <t>C 6.174 05/34</t>
  </si>
  <si>
    <t>US17327CAR43</t>
  </si>
  <si>
    <t>GM 6.4 01/09/2033</t>
  </si>
  <si>
    <t>US37045XED49</t>
  </si>
  <si>
    <t>Automobiles &amp; Components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</si>
  <si>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</si>
  <si>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</si>
  <si>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</si>
  <si>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</si>
  <si>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</si>
  <si>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</si>
  <si>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</si>
  <si>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</si>
  <si>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</si>
  <si>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</si>
  <si>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</si>
  <si>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</si>
  <si>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</si>
  <si>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</si>
  <si>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</si>
  <si>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</si>
  <si>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</si>
  <si>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</si>
  <si>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</si>
  <si>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</si>
  <si>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</si>
  <si>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</si>
  <si>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</si>
  <si>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</si>
  <si>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</si>
  <si>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</si>
  <si>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</si>
  <si>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</si>
  <si>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</si>
  <si>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</si>
  <si>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</si>
  <si>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</si>
  <si>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</si>
  <si>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</si>
  <si>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Commercial &amp; Professional Services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</si>
  <si>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</si>
  <si>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</si>
  <si>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</si>
  <si>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</si>
  <si>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</si>
  <si>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</si>
  <si>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MTZ 4.5 08/28</t>
  </si>
  <si>
    <t>US576323AP42</t>
  </si>
  <si>
    <t>NGLS 4 01/32</t>
  </si>
  <si>
    <t>US87612BBU52</t>
  </si>
  <si>
    <t>NGLS 6.875 01/29</t>
  </si>
  <si>
    <t>US87612BBN10</t>
  </si>
  <si>
    <t>NSANY 7.05 09/15/28 CORP</t>
  </si>
  <si>
    <t>USU6547TAF76</t>
  </si>
  <si>
    <t>NWG 7.416 06/33</t>
  </si>
  <si>
    <t>XS2563349765</t>
  </si>
  <si>
    <t>ORCINC 4.7 02/27</t>
  </si>
  <si>
    <t>US69120VAF85</t>
  </si>
  <si>
    <t>owl rock 7.95 06/28</t>
  </si>
  <si>
    <t>US69120VAR24</t>
  </si>
  <si>
    <t>SEB 6.875 PERP</t>
  </si>
  <si>
    <t>XS2479344561</t>
  </si>
  <si>
    <t>Baa3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</si>
  <si>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</si>
  <si>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</si>
  <si>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</si>
  <si>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</si>
  <si>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</si>
  <si>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</si>
  <si>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</si>
  <si>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VW 4.625 PERP 06/28</t>
  </si>
  <si>
    <t>XS1799939027</t>
  </si>
  <si>
    <t>VW 7.875</t>
  </si>
  <si>
    <t>XS2675884733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</si>
  <si>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</si>
  <si>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</si>
  <si>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</si>
  <si>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</si>
  <si>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</si>
  <si>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</si>
  <si>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</si>
  <si>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</si>
  <si>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</si>
  <si>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</si>
  <si>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</si>
  <si>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BAYNGR 6.625 09/25/2083</t>
  </si>
  <si>
    <t>XS2684826014</t>
  </si>
  <si>
    <t>Health Care Equipment &amp; Services</t>
  </si>
  <si>
    <t>BNP 7.75 PERP</t>
  </si>
  <si>
    <t>USF1067PAC08</t>
  </si>
  <si>
    <t>Ba1</t>
  </si>
  <si>
    <t>BRITEL 8.375 09/28</t>
  </si>
  <si>
    <t>XS2636324274</t>
  </si>
  <si>
    <t>F 6.1 08/32</t>
  </si>
  <si>
    <t>US345370DB39</t>
  </si>
  <si>
    <t>F 6.125 05/15/28</t>
  </si>
  <si>
    <t>XS2623496085</t>
  </si>
  <si>
    <t>F 7.35 11/27</t>
  </si>
  <si>
    <t>US345397C353</t>
  </si>
  <si>
    <t>INTNED 7.5 PERP</t>
  </si>
  <si>
    <t>XS2585240984</t>
  </si>
  <si>
    <t>MATTEL 3.75 04/29</t>
  </si>
  <si>
    <t>US577081BF84</t>
  </si>
  <si>
    <t>NWSA 5.125 02/32</t>
  </si>
  <si>
    <t>US65249BAB53</t>
  </si>
  <si>
    <t>RRX 6.4 4/2033</t>
  </si>
  <si>
    <t>US758750AF08</t>
  </si>
  <si>
    <t>SWEDA 7.625 PERP</t>
  </si>
  <si>
    <t>XS2580715147</t>
  </si>
  <si>
    <t>TRPCN 5.3 03/77</t>
  </si>
  <si>
    <t>US89356BAC28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</si>
  <si>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</si>
  <si>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</si>
  <si>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</si>
  <si>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</si>
  <si>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</si>
  <si>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</si>
  <si>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</si>
  <si>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</si>
  <si>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ZFFNGR 6.125 03/29</t>
  </si>
  <si>
    <t>XS2681541327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</si>
  <si>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</si>
  <si>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</si>
  <si>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</si>
  <si>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</si>
  <si>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</si>
  <si>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</si>
  <si>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</si>
  <si>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</si>
  <si>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GPK 3.75 02/30</t>
  </si>
  <si>
    <t>US38869AAD90</t>
  </si>
  <si>
    <t>HESM 5.125 06/28</t>
  </si>
  <si>
    <t>US428104AA14</t>
  </si>
  <si>
    <t>HILTON DOMESTIC 4 05/31</t>
  </si>
  <si>
    <t>US432833AL52</t>
  </si>
  <si>
    <t>Hotels Restaurants &amp; Leisure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</si>
  <si>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</si>
  <si>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</si>
  <si>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</si>
  <si>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</si>
  <si>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</si>
  <si>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</si>
  <si>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</si>
  <si>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</si>
  <si>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</si>
  <si>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</si>
  <si>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</si>
  <si>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</si>
  <si>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</si>
  <si>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</si>
  <si>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</si>
  <si>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</si>
  <si>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</si>
  <si>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</si>
  <si>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</si>
  <si>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</si>
  <si>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</si>
  <si>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</si>
  <si>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</si>
  <si>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</si>
  <si>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</si>
  <si>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</si>
  <si>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</si>
  <si>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</si>
  <si>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</si>
  <si>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</si>
  <si>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</si>
  <si>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</si>
  <si>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</si>
  <si>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</si>
  <si>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</si>
  <si>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</si>
  <si>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הראל סל תל בונד תשואות</t>
  </si>
  <si>
    <t>1150622</t>
  </si>
  <si>
    <t>511776783</t>
  </si>
  <si>
    <t>אג"ח</t>
  </si>
  <si>
    <t>הראל סל תלבונד 60</t>
  </si>
  <si>
    <t>1150473</t>
  </si>
  <si>
    <t>פסגות ETF תל בונד 60</t>
  </si>
  <si>
    <t>1148006</t>
  </si>
  <si>
    <t>513765339</t>
  </si>
  <si>
    <t>קסם ETF תלבונד 60</t>
  </si>
  <si>
    <t>1146232</t>
  </si>
  <si>
    <t>510938608</t>
  </si>
  <si>
    <t>קסם ETF תלבונד שקלי</t>
  </si>
  <si>
    <t>1146414</t>
  </si>
  <si>
    <t>קסם תשואות</t>
  </si>
  <si>
    <t>1146950</t>
  </si>
  <si>
    <t>תכלית סל תל בונד תשואות</t>
  </si>
  <si>
    <t>1145259</t>
  </si>
  <si>
    <t>513534974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</si>
  <si>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</si>
  <si>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</si>
  <si>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</si>
  <si>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</si>
  <si>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</si>
  <si>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</si>
  <si>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</si>
  <si>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</si>
  <si>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</si>
  <si>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</si>
  <si>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</si>
  <si>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</si>
  <si>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</si>
  <si>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</si>
  <si>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</si>
  <si>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</si>
  <si>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</si>
  <si>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</si>
  <si>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</si>
  <si>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B-</t>
  </si>
  <si>
    <t>REAL ESTATE CREDIT INV</t>
  </si>
  <si>
    <t>GB00B0HW5366</t>
  </si>
  <si>
    <t>Cheyne Real Estate Debt Fund Class X</t>
  </si>
  <si>
    <t>KYG210181668</t>
  </si>
  <si>
    <t>US 10YR ULTRA FUT DEC23</t>
  </si>
  <si>
    <t>UXYZ3</t>
  </si>
  <si>
    <t>מקורות אג סדרה 6 ל.ס 4.9%</t>
  </si>
  <si>
    <t>1100908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</si>
  <si>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</si>
  <si>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</si>
  <si>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</si>
  <si>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</si>
  <si>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</si>
  <si>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</si>
  <si>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</si>
  <si>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</si>
  <si>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</si>
  <si>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אגד אגח 1 רצף מוסדיים</t>
  </si>
  <si>
    <t>1198787</t>
  </si>
  <si>
    <t>יהב כתב התחייבות סדרה ד (לס)  לא ברצף</t>
  </si>
  <si>
    <t>6620300</t>
  </si>
  <si>
    <t>520020421</t>
  </si>
  <si>
    <t>אלון  חברה לדלק ל.ס</t>
  </si>
  <si>
    <t>1101567</t>
  </si>
  <si>
    <t>520041690</t>
  </si>
  <si>
    <t>מימון ישיר אג"ח 16  רצף מוסדיים</t>
  </si>
  <si>
    <t>1198340</t>
  </si>
  <si>
    <t>516100120</t>
  </si>
  <si>
    <t>לאומי אגח א  רצף מוסדיים</t>
  </si>
  <si>
    <t>1198639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</si>
  <si>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</si>
  <si>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</si>
  <si>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</si>
  <si>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</si>
  <si>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</si>
  <si>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</si>
  <si>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</si>
  <si>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</si>
  <si>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</si>
  <si>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880326081</t>
  </si>
  <si>
    <t>גב ים נגב אגח א</t>
  </si>
  <si>
    <t>1151141</t>
  </si>
  <si>
    <t>514189596</t>
  </si>
  <si>
    <t>מקס פיננסים אגח ד  רצף מוסדים</t>
  </si>
  <si>
    <t>1197953</t>
  </si>
  <si>
    <t>512905423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</si>
  <si>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</si>
  <si>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</si>
  <si>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</si>
  <si>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</si>
  <si>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</si>
  <si>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</si>
  <si>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</si>
  <si>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Transportation</t>
  </si>
  <si>
    <t>TRANSED PARTNERS 3.951 09/50 12/37</t>
  </si>
  <si>
    <t>DBRS</t>
  </si>
  <si>
    <t>₪ / מט"ח</t>
  </si>
  <si>
    <t>+ILS/-USD 3.3115 11-10-23 (20) -435</t>
  </si>
  <si>
    <t>10000110</t>
  </si>
  <si>
    <t>+ILS/-USD 3.374 19-10-23 (10) -420</t>
  </si>
  <si>
    <t>10000837</t>
  </si>
  <si>
    <t>+ILS/-USD 3.393 18-10-23 (12) -456</t>
  </si>
  <si>
    <t>10000833</t>
  </si>
  <si>
    <t>+ILS/-USD 3.3933 18-10-23 (10) -457</t>
  </si>
  <si>
    <t>10000831</t>
  </si>
  <si>
    <t>+ILS/-USD 3.3954 19-10-23 (20) -446</t>
  </si>
  <si>
    <t>10000839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</si>
  <si>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</si>
  <si>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</si>
  <si>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</si>
  <si>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</si>
  <si>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</si>
  <si>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</si>
  <si>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10000845</t>
  </si>
  <si>
    <t>+ILS/-USD 3.4262 25-10-23 (93) -448</t>
  </si>
  <si>
    <t>10000847</t>
  </si>
  <si>
    <t>+ILS/-USD 3.432 24-10-23 (10) -448</t>
  </si>
  <si>
    <t>10000197</t>
  </si>
  <si>
    <t>10000841</t>
  </si>
  <si>
    <t>+ILS/-USD 3.488 26-10-23 (12) -481</t>
  </si>
  <si>
    <t>10000864</t>
  </si>
  <si>
    <t>+ILS/-USD 3.49 26-10-23 (20) -480</t>
  </si>
  <si>
    <t>10000862</t>
  </si>
  <si>
    <t>+ILS/-USD 3.547 30-11-23 (10) -264</t>
  </si>
  <si>
    <t>10000249</t>
  </si>
  <si>
    <t>+ILS/-USD 3.55 15-11-23 (12) -462</t>
  </si>
  <si>
    <t>10000887</t>
  </si>
  <si>
    <t>+ILS/-USD 3.5568 22-11-23 (10) -397</t>
  </si>
  <si>
    <t>10000223</t>
  </si>
  <si>
    <t>+ILS/-USD 3.56 16-10-23 (20) -179</t>
  </si>
  <si>
    <t>10000976</t>
  </si>
  <si>
    <t>+ILS/-USD 3.56 22-01-24 (11) -320</t>
  </si>
  <si>
    <t>10001003</t>
  </si>
  <si>
    <t>+ILS/-USD 3.5603 22-11-23 (12) -397</t>
  </si>
  <si>
    <t>10000912</t>
  </si>
  <si>
    <t>+ILS/-USD 3.563 22-01-24 (20) -320</t>
  </si>
  <si>
    <t>10001005</t>
  </si>
  <si>
    <t>+ILS/-USD 3.5657 14-11-23 (10) -473</t>
  </si>
  <si>
    <t>10000213</t>
  </si>
  <si>
    <t>+ILS/-USD 3.5662 08-11-23 (10) -438</t>
  </si>
  <si>
    <t>10000209</t>
  </si>
  <si>
    <t>+ILS/-USD 3.5717 06-11-23 (11) -483</t>
  </si>
  <si>
    <t>10000869</t>
  </si>
  <si>
    <t>+ILS/-USD 3.5759 14-11-23 (11) -441</t>
  </si>
  <si>
    <t>10000883</t>
  </si>
  <si>
    <t>+ILS/-USD 3.58 10-10-23 (20) -365</t>
  </si>
  <si>
    <t>10000885</t>
  </si>
  <si>
    <t>+ILS/-USD 3.595 26-10-23 (11) -420</t>
  </si>
  <si>
    <t>10000875</t>
  </si>
  <si>
    <t>+ILS/-USD 3.596 26-10-23 (20) -420</t>
  </si>
  <si>
    <t>10000877</t>
  </si>
  <si>
    <t>+ILS/-USD 3.603 08-11-23 (10) -430</t>
  </si>
  <si>
    <t>10000211</t>
  </si>
  <si>
    <t>+ILS/-USD 3.6125 07-11-23 (12) -450</t>
  </si>
  <si>
    <t>10000871</t>
  </si>
  <si>
    <t>+ILS/-USD 3.6125 13-11-23 (12) -445</t>
  </si>
  <si>
    <t>10000879</t>
  </si>
  <si>
    <t>+ILS/-USD 3.616 28-11-23 (10) -368</t>
  </si>
  <si>
    <t>10000117</t>
  </si>
  <si>
    <t>10000227</t>
  </si>
  <si>
    <t>+ILS/-USD 3.616 28-11-23 (12) -369</t>
  </si>
  <si>
    <t>10000924</t>
  </si>
  <si>
    <t>+ILS/-USD 3.617 13-11-23 (20) -446</t>
  </si>
  <si>
    <t>10000881</t>
  </si>
  <si>
    <t>+ILS/-USD 3.617 16-11-23 (10) -390</t>
  </si>
  <si>
    <t>10000910</t>
  </si>
  <si>
    <t>10000218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</si>
  <si>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</si>
  <si>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</si>
  <si>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</si>
  <si>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</si>
  <si>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</si>
  <si>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10000926</t>
  </si>
  <si>
    <t>+ILS/-USD 3.62 29-11-23 (20) -371</t>
  </si>
  <si>
    <t>10000928</t>
  </si>
  <si>
    <t>+ILS/-USD 3.62 30-11-23 (11) -330</t>
  </si>
  <si>
    <t>10000950</t>
  </si>
  <si>
    <t>+ILS/-USD 3.621 05-12-23 (20) -373</t>
  </si>
  <si>
    <t>10000940</t>
  </si>
  <si>
    <t>+ILS/-USD 3.6223 04-12-23 (10) -377</t>
  </si>
  <si>
    <t>10000392</t>
  </si>
  <si>
    <t>+ILS/-USD 3.63 30-11-23 (20) -327</t>
  </si>
  <si>
    <t>10000948</t>
  </si>
  <si>
    <t>+ILS/-USD 3.643 11-10-23 (20) -145</t>
  </si>
  <si>
    <t>10000981</t>
  </si>
  <si>
    <t>+ILS/-USD 3.646 07-12-23 (20) -264</t>
  </si>
  <si>
    <t>10000985</t>
  </si>
  <si>
    <t>+ILS/-USD 3.663 07-12-23 (10) -271</t>
  </si>
  <si>
    <t>10000983</t>
  </si>
  <si>
    <t>+ILS/-USD 3.6715 04-12-23 (10) -205</t>
  </si>
  <si>
    <t>10000399</t>
  </si>
  <si>
    <t>+ILS/-USD 3.678 22-01-24 (10) -358</t>
  </si>
  <si>
    <t>10001010</t>
  </si>
  <si>
    <t>+ILS/-USD 3.694 29-11-23 (10) -235</t>
  </si>
  <si>
    <t>10000989</t>
  </si>
  <si>
    <t>+ILS/-USD 3.6968 29-11-23 (11) -232</t>
  </si>
  <si>
    <t>10000987</t>
  </si>
  <si>
    <t>+ILS/-USD 3.769 21-02-24 (10) -324</t>
  </si>
  <si>
    <t>10000274</t>
  </si>
  <si>
    <t>+ILS/-USD 3.7697 25-01-24 (10) -308</t>
  </si>
  <si>
    <t>10000265</t>
  </si>
  <si>
    <t>+ILS/-USD 3.7705 28-02-24 (10) -340</t>
  </si>
  <si>
    <t>10000286</t>
  </si>
  <si>
    <t>+ILS/-USD 3.776 21-02-24 (20) -327</t>
  </si>
  <si>
    <t>10001036</t>
  </si>
  <si>
    <t>+ILS/-USD 3.78 12-03-24 (11) -330</t>
  </si>
  <si>
    <t>10001063</t>
  </si>
  <si>
    <t>+ILS/-USD 3.784 29-02-24 (20) -349</t>
  </si>
  <si>
    <t>10001047</t>
  </si>
  <si>
    <t>+ILS/-USD 3.7847 29-02-24 (11) -353</t>
  </si>
  <si>
    <t>10001045</t>
  </si>
  <si>
    <t>+ILS/-USD 3.788 04-12-23 (10) -148</t>
  </si>
  <si>
    <t>10000408</t>
  </si>
  <si>
    <t>+ILS/-USD 3.7925 05-03-24 (12) -335</t>
  </si>
  <si>
    <t>10001053</t>
  </si>
  <si>
    <t>+ILS/-USD 3.7939 04-12-23 (10) -156</t>
  </si>
  <si>
    <t>10000404</t>
  </si>
  <si>
    <t>+ILS/-USD 3.7943 22-02-24 (10) -337</t>
  </si>
  <si>
    <t>10000279</t>
  </si>
  <si>
    <t>+ILS/-USD 3.8135 26-02-24 (10) -330</t>
  </si>
  <si>
    <t>10000282</t>
  </si>
  <si>
    <t>+ILS/-USD 3.836 04-12-23 (10) -120</t>
  </si>
  <si>
    <t>10000411</t>
  </si>
  <si>
    <t>+USD/-ILS 3.5625 30-11-23 (10) -195</t>
  </si>
  <si>
    <t>10000264</t>
  </si>
  <si>
    <t>+USD/-ILS 3.567 16-11-23 (10) -230</t>
  </si>
  <si>
    <t>10000974</t>
  </si>
  <si>
    <t>+USD/-ILS 3.643 11-10-23 (20) -145</t>
  </si>
  <si>
    <t>10000120</t>
  </si>
  <si>
    <t>+USD/-ILS 3.6881 19-10-23 (10) -119</t>
  </si>
  <si>
    <t>10001017</t>
  </si>
  <si>
    <t>+USD/-ILS 3.6883 18-10-23 (10) -117</t>
  </si>
  <si>
    <t>10001015</t>
  </si>
  <si>
    <t>+USD/-ILS 3.713 24-10-23 (10) -242</t>
  </si>
  <si>
    <t>10000968</t>
  </si>
  <si>
    <t>+USD/-ILS 3.765 21-02-24 (10) -310</t>
  </si>
  <si>
    <t>10000288</t>
  </si>
  <si>
    <t>+USD/-ILS 3.78 21-02-24 (20) -288</t>
  </si>
  <si>
    <t>10001061</t>
  </si>
  <si>
    <t>+USD/-ILS 3.785 07-12-23 (10) -155</t>
  </si>
  <si>
    <t>10001034</t>
  </si>
  <si>
    <t>+USD/-ILS 3.8055 22-01-24 (10) -235</t>
  </si>
  <si>
    <t>10001057</t>
  </si>
  <si>
    <t>+USD/-ILS 3.8105 11-10-23 (20) -45</t>
  </si>
  <si>
    <t>10000124</t>
  </si>
  <si>
    <t>+USD/-ILS 3.813 04-12-23 (10) -130</t>
  </si>
  <si>
    <t>10000409</t>
  </si>
  <si>
    <t>+USD/-ILS 3.8234 24-10-23 (10) -56</t>
  </si>
  <si>
    <t>10001055</t>
  </si>
  <si>
    <t>+USD/-ILS 3.8422 25-10-23 (20) -63</t>
  </si>
  <si>
    <t>10000126</t>
  </si>
  <si>
    <t>+AUD/-USD 0.641715 16-01-24 (10) +30.15</t>
  </si>
  <si>
    <t>10000405</t>
  </si>
  <si>
    <t>+EUR/-USD 1.1063 10-01-24 (10) +107</t>
  </si>
  <si>
    <t>10000258</t>
  </si>
  <si>
    <t>+GBP/-USD 1.25785 11-03-24 (10) +2.5</t>
  </si>
  <si>
    <t>10001031</t>
  </si>
  <si>
    <t>+USD/-AUD 0.651 16-01-24 (10) +32</t>
  </si>
  <si>
    <t>10000402</t>
  </si>
  <si>
    <t>+USD/-AUD 0.68695 16-01-24 (10) +34.5</t>
  </si>
  <si>
    <t>10000398</t>
  </si>
  <si>
    <t>+USD/-CAD 1.3424 22-01-24 (10) -32</t>
  </si>
  <si>
    <t>10000403</t>
  </si>
  <si>
    <t>+USD/-EUR 1.05772 13-02-24 (10) +68.2</t>
  </si>
  <si>
    <t>10000412</t>
  </si>
  <si>
    <t>+USD/-EUR 1.07355 13-02-24 (10) +72.5</t>
  </si>
  <si>
    <t>10000410</t>
  </si>
  <si>
    <t>+USD/-EUR 1.0759 06-11-23 (10) +89</t>
  </si>
  <si>
    <t>10000960</t>
  </si>
  <si>
    <t>+USD/-EUR 1.08165 04-03-24 (10) +95.5</t>
  </si>
  <si>
    <t>10001043</t>
  </si>
  <si>
    <t>10000284</t>
  </si>
  <si>
    <t>+USD/-EUR 1.0818 18-03-24 (20) +106</t>
  </si>
  <si>
    <t>10001041</t>
  </si>
  <si>
    <t>+USD/-EUR 1.08296 27-02-24 (10) +98.8</t>
  </si>
  <si>
    <t>10001039</t>
  </si>
  <si>
    <t>+USD/-EUR 1.08345 25-03-24 (10) +98.5</t>
  </si>
  <si>
    <t>10001049</t>
  </si>
  <si>
    <t>+USD/-EUR 1.08345 25-03-24 (20) +98.5</t>
  </si>
  <si>
    <t>10001051</t>
  </si>
  <si>
    <t>+USD/-EUR 1.1099 13-02-24 (10) +109</t>
  </si>
  <si>
    <t>10000401</t>
  </si>
  <si>
    <t>+USD/-EUR 1.11079 10-01-24 (10) +112.9</t>
  </si>
  <si>
    <t>10000979</t>
  </si>
  <si>
    <t>10000253</t>
  </si>
  <si>
    <t>+USD/-EUR 1.11352 27-02-24 (10) +111</t>
  </si>
  <si>
    <t>10001019</t>
  </si>
  <si>
    <t>+USD/-EUR 1.11501 27-02-24 (20) +110.1</t>
  </si>
  <si>
    <t>10001021</t>
  </si>
  <si>
    <t>+USD/-EUR 1.1176 12-02-24 (20) +111</t>
  </si>
  <si>
    <t>10001009</t>
  </si>
  <si>
    <t>+USD/-EUR 1.11762 12-02-24 (11) +111.2</t>
  </si>
  <si>
    <t>10001007</t>
  </si>
  <si>
    <t>+USD/-EUR 1.1308 18-01-24 (10) +102</t>
  </si>
  <si>
    <t>10001001</t>
  </si>
  <si>
    <t>+USD/-GBP 1.21621 11-01-24 (10) +9.1</t>
  </si>
  <si>
    <t>10000413</t>
  </si>
  <si>
    <t>+USD/-GBP 1.2692 11-03-24 (10) +1</t>
  </si>
  <si>
    <t>10001023</t>
  </si>
  <si>
    <t>+USD/-GBP 1.27056 11-01-24 (10) -12.4</t>
  </si>
  <si>
    <t>10000993</t>
  </si>
  <si>
    <t>10000396</t>
  </si>
  <si>
    <t>SW0728__TELBOR3M/3.8_2</t>
  </si>
  <si>
    <t>10000036</t>
  </si>
  <si>
    <t>SW0928__TELBOR3M/4.21_12</t>
  </si>
  <si>
    <t>10000039</t>
  </si>
  <si>
    <t>SW0928__TELBOR3M/4.29_13</t>
  </si>
  <si>
    <t>10000040</t>
  </si>
  <si>
    <t>ISHARES IBOXX INV GR CORP BD</t>
  </si>
  <si>
    <t>10001064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</si>
  <si>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</si>
  <si>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</si>
  <si>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</si>
  <si>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</si>
  <si>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</si>
  <si>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</si>
  <si>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</si>
  <si>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</si>
  <si>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</si>
  <si>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</si>
  <si>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</si>
  <si>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34810000</t>
  </si>
  <si>
    <t>34110000</t>
  </si>
  <si>
    <t>בנק מזרחי טפחות בע"מ</t>
  </si>
  <si>
    <t>30120000</t>
  </si>
  <si>
    <t>יו בנק</t>
  </si>
  <si>
    <t>30026000</t>
  </si>
  <si>
    <t>30211000</t>
  </si>
  <si>
    <t>30311000</t>
  </si>
  <si>
    <t>32012000</t>
  </si>
  <si>
    <t>30212000</t>
  </si>
  <si>
    <t>30312000</t>
  </si>
  <si>
    <t>34510000</t>
  </si>
  <si>
    <t>33810000</t>
  </si>
  <si>
    <t>34610000</t>
  </si>
  <si>
    <t>34710000</t>
  </si>
  <si>
    <t>30910000</t>
  </si>
  <si>
    <t>34010000</t>
  </si>
  <si>
    <t>30810000</t>
  </si>
  <si>
    <t>33820000</t>
  </si>
  <si>
    <t>32020000</t>
  </si>
  <si>
    <t>34020000</t>
  </si>
  <si>
    <t>30326000</t>
  </si>
  <si>
    <t>דירוג פנימי</t>
  </si>
  <si>
    <t>לא</t>
  </si>
  <si>
    <t>5011001</t>
  </si>
  <si>
    <t>5011100</t>
  </si>
  <si>
    <t>5011500</t>
  </si>
  <si>
    <t>5011000</t>
  </si>
  <si>
    <t>5012100</t>
  </si>
  <si>
    <t>5012250</t>
  </si>
  <si>
    <t>5012500</t>
  </si>
  <si>
    <t>5012000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</si>
  <si>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</si>
  <si>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</si>
  <si>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</si>
  <si>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</si>
  <si>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</si>
  <si>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</si>
  <si>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</si>
  <si>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</si>
  <si>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</si>
  <si>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</si>
  <si>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40999</t>
  </si>
  <si>
    <t>14760843</t>
  </si>
  <si>
    <t>AA</t>
  </si>
  <si>
    <t>66240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</si>
  <si>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</si>
  <si>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</si>
  <si>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</si>
  <si>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</si>
  <si>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</si>
  <si>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</si>
  <si>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</si>
  <si>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</si>
  <si>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</si>
  <si>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</si>
  <si>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</si>
  <si>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</si>
  <si>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</si>
  <si>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</si>
  <si>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</si>
  <si>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</si>
  <si>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</si>
  <si>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</si>
  <si>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</si>
  <si>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</si>
  <si>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</si>
  <si>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</si>
  <si>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</si>
  <si>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</si>
  <si>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</si>
  <si>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</si>
  <si>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</si>
  <si>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</si>
  <si>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</si>
  <si>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</si>
  <si>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</si>
  <si>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</si>
  <si>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</si>
  <si>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</si>
  <si>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</si>
  <si>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</si>
  <si>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</si>
  <si>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</si>
  <si>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</si>
  <si>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</si>
  <si>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</si>
  <si>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</si>
  <si>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</si>
  <si>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</si>
  <si>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</si>
  <si>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</si>
  <si>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</si>
  <si>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</si>
  <si>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</si>
  <si>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</si>
  <si>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</si>
  <si>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</si>
  <si>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</si>
  <si>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</si>
  <si>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</si>
  <si>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</si>
  <si>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</si>
  <si>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</si>
  <si>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</si>
  <si>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</si>
  <si>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</si>
  <si>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</si>
  <si>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</si>
  <si>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</si>
  <si>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</si>
  <si>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</si>
  <si>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</si>
  <si>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</si>
  <si>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</si>
  <si>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</si>
  <si>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</si>
  <si>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</si>
  <si>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</si>
  <si>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</si>
  <si>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</si>
  <si>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</si>
  <si>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</si>
  <si>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</si>
  <si>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</si>
  <si>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</si>
  <si>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90840024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</si>
  <si>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</si>
  <si>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</si>
  <si>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</si>
  <si>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</si>
  <si>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</si>
  <si>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</si>
  <si>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</si>
  <si>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</si>
  <si>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</si>
  <si>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</si>
  <si>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</si>
  <si>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</si>
  <si>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</si>
  <si>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</si>
  <si>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</si>
  <si>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</si>
  <si>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</si>
  <si>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</si>
  <si>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</si>
  <si>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</si>
  <si>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</si>
  <si>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</si>
  <si>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</si>
  <si>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</si>
  <si>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</si>
  <si>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</si>
  <si>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</si>
  <si>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</si>
  <si>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</si>
  <si>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</si>
  <si>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</si>
  <si>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</si>
  <si>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</si>
  <si>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</si>
  <si>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</si>
  <si>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</si>
  <si>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</si>
  <si>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</si>
  <si>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</si>
  <si>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</si>
  <si>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</si>
  <si>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</si>
  <si>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</si>
  <si>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</si>
  <si>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</si>
  <si>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</si>
  <si>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</si>
  <si>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</si>
  <si>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</si>
  <si>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</si>
  <si>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</si>
  <si>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</si>
  <si>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</si>
  <si>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</si>
  <si>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</si>
  <si>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90000110</t>
  </si>
  <si>
    <t>90000111</t>
  </si>
  <si>
    <t>90000104</t>
  </si>
  <si>
    <t>95350604</t>
  </si>
  <si>
    <t>95350603</t>
  </si>
  <si>
    <t>95350605</t>
  </si>
  <si>
    <t>95350602</t>
  </si>
  <si>
    <t>95350601</t>
  </si>
  <si>
    <t>90141407</t>
  </si>
  <si>
    <t>90000001</t>
  </si>
  <si>
    <t>90000002</t>
  </si>
  <si>
    <t>90000003</t>
  </si>
  <si>
    <t>90000004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</si>
  <si>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</si>
  <si>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</si>
  <si>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</si>
  <si>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</si>
  <si>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</si>
  <si>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</si>
  <si>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</si>
  <si>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</si>
  <si>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</si>
  <si>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</si>
  <si>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</si>
  <si>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</si>
  <si>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</si>
  <si>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</si>
  <si>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</si>
  <si>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</si>
  <si>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</si>
  <si>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</si>
  <si>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508309</t>
  </si>
  <si>
    <t>464740</t>
  </si>
  <si>
    <t>491862</t>
  </si>
  <si>
    <t>491863</t>
  </si>
  <si>
    <t>491864</t>
  </si>
  <si>
    <t>469140</t>
  </si>
  <si>
    <t>475042</t>
  </si>
  <si>
    <t>95004024</t>
  </si>
  <si>
    <t>סה"כ כתבי אופציה</t>
  </si>
  <si>
    <t>סה"כ אופציות</t>
  </si>
  <si>
    <t>סה"כ מוצרים מובנים</t>
  </si>
  <si>
    <t xml:space="preserve">סה"כ קרנות השקעה 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</si>
  <si>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</si>
  <si>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</si>
  <si>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</si>
  <si>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</si>
  <si>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</si>
  <si>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</si>
  <si>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</si>
  <si>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</si>
  <si>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נע"מ אלביט</t>
  </si>
  <si>
    <t>סה"כ בישראל</t>
  </si>
  <si>
    <t>סה"כ בחו"ל</t>
  </si>
  <si>
    <t>מובטחות משכנתא - גורם 01</t>
  </si>
  <si>
    <t>מובטחות משכנתא - גורם 02</t>
  </si>
  <si>
    <t>בבטחונות אחרים - גורם 80</t>
  </si>
  <si>
    <t>בבטחונות אחרים - גורם 63</t>
  </si>
  <si>
    <t>בבטחונות אחרים - גורם 37</t>
  </si>
  <si>
    <t>בבטחונות אחרים - גורם 62</t>
  </si>
  <si>
    <t>בבטחונות אחרים - גורם 29</t>
  </si>
  <si>
    <t>בבטחונות אחרים - גורם 17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</si>
  <si>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</si>
  <si>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</si>
  <si>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</si>
  <si>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</si>
  <si>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33</t>
  </si>
  <si>
    <t>בבטחונות אחרים - גורם 26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</si>
  <si>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</si>
  <si>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</si>
  <si>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</si>
  <si>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</si>
  <si>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</si>
  <si>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</si>
  <si>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</si>
  <si>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</si>
  <si>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</si>
  <si>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</si>
  <si>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</si>
  <si>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</si>
  <si>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</si>
  <si>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</si>
  <si>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</si>
  <si>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</si>
  <si>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</si>
  <si>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78</t>
  </si>
  <si>
    <t>בבטחונות אחרים - גורם 77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</si>
  <si>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</si>
  <si>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</si>
  <si>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</si>
  <si>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</si>
  <si>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</si>
  <si>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</si>
  <si>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</si>
  <si>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</si>
  <si>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</si>
  <si>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</si>
  <si>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</si>
  <si>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</si>
  <si>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189</t>
  </si>
  <si>
    <t>בבטחונות אחרים - גורם 184</t>
  </si>
  <si>
    <t>בבטחונות אחרים - גורם 70</t>
  </si>
  <si>
    <t>בבטחונות אחרים - גורם 183</t>
  </si>
  <si>
    <t>בבטחונות אחרים - גורם 43</t>
  </si>
  <si>
    <t>בבטחונות אחרים - גורם 191</t>
  </si>
  <si>
    <t>בבטחונות אחרים - גורם 178</t>
  </si>
  <si>
    <t>בבטחונות אחרים - גורם 173</t>
  </si>
  <si>
    <t>בבטחונות אחרים - גורם 115*</t>
  </si>
  <si>
    <t>בבטחונות אחרים - גורם 148</t>
  </si>
  <si>
    <t>בבטחונות אחרים - גורם 181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</si>
  <si>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</si>
  <si>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</si>
  <si>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</si>
  <si>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</si>
  <si>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</si>
  <si>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</si>
  <si>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</si>
  <si>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</si>
  <si>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</si>
  <si>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</si>
  <si>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</si>
  <si>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</si>
  <si>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</si>
  <si>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</si>
  <si>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</si>
  <si>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</si>
  <si>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</si>
  <si>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</si>
  <si>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</si>
  <si>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</si>
  <si>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</si>
  <si>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</si>
  <si>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</si>
  <si>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</si>
  <si>
    <t>גורם 171</t>
  </si>
  <si>
    <t>גורם 155</t>
  </si>
  <si>
    <t>גורם 43</t>
  </si>
  <si>
    <t>גורם 183</t>
  </si>
  <si>
    <t>גורם 37</t>
  </si>
  <si>
    <t>גורם 105</t>
  </si>
  <si>
    <t>גורם 172</t>
  </si>
  <si>
    <t>גורם 35</t>
  </si>
  <si>
    <t>גורם 104</t>
  </si>
  <si>
    <t>גורם 189</t>
  </si>
  <si>
    <t>גורם 167</t>
  </si>
  <si>
    <t>גורם 190</t>
  </si>
  <si>
    <t>גורם 168</t>
  </si>
  <si>
    <t>גורם 184</t>
  </si>
  <si>
    <t>גורם 191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</si>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</sst>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#,###"/>
    <numFmt numFmtId="168" formatCode="#,##0.0000"/>
    <numFmt numFmtId="169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47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9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25" fillId="0" borderId="23" xfId="0" applyFont="1" applyFill="1" applyBorder="1" applyAlignment="1">
      <alignment horizontal="right"/>
    </xf>
    <xf numFmtId="49" fontId="25" fillId="0" borderId="23" xfId="0" applyNumberFormat="1" applyFont="1" applyFill="1" applyBorder="1" applyAlignment="1">
      <alignment horizontal="right"/>
    </xf>
    <xf numFmtId="166" fontId="25" fillId="0" borderId="23" xfId="0" applyNumberFormat="1" applyFont="1" applyFill="1" applyBorder="1" applyAlignment="1">
      <alignment horizontal="right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14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167" fontId="25" fillId="0" borderId="0" xfId="0" applyNumberFormat="1" applyFont="1" applyFill="1" applyAlignment="1">
      <alignment horizontal="right"/>
    </xf>
    <xf numFmtId="168" fontId="25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1"/>
    </xf>
    <xf numFmtId="167" fontId="26" fillId="0" borderId="0" xfId="0" applyNumberFormat="1" applyFont="1" applyFill="1" applyAlignment="1">
      <alignment horizontal="right"/>
    </xf>
    <xf numFmtId="168" fontId="26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right" readingOrder="2"/>
    </xf>
    <xf numFmtId="0" fontId="26" fillId="0" borderId="0" xfId="0" applyNumberFormat="1" applyFont="1" applyFill="1" applyAlignment="1">
      <alignment horizontal="right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right" indent="2"/>
    </xf>
    <xf numFmtId="0" fontId="30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 indent="4"/>
    </xf>
    <xf numFmtId="0" fontId="26" fillId="0" borderId="0" xfId="0" applyFont="1" applyFill="1" applyAlignment="1">
      <alignment horizontal="right" indent="5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0" fontId="6" fillId="0" borderId="0" xfId="0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right"/>
    </xf>
    <xf numFmtId="10" fontId="31" fillId="0" borderId="0" xfId="0" applyNumberFormat="1" applyFont="1" applyFill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74"/>
  <sheetViews>
    <sheetView rightToLeft="1" tabSelected="1" workbookViewId="0">
      <selection activeCell="M10" sqref="M10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134</v>
      </c>
      <c r="C1" s="46" t="s" vm="1">
        <v>206</v>
      </c>
    </row>
    <row r="2" spans="1:4">
      <c r="B2" s="46" t="s">
        <v>133</v>
      </c>
      <c r="C2" s="46" t="s">
        <v>207</v>
      </c>
    </row>
    <row r="3" spans="1:4">
      <c r="B3" s="46" t="s">
        <v>135</v>
      </c>
      <c r="C3" s="46" t="s">
        <v>208</v>
      </c>
    </row>
    <row r="4" spans="1:4">
      <c r="B4" s="46" t="s">
        <v>136</v>
      </c>
      <c r="C4" s="46">
        <v>2148</v>
      </c>
    </row>
    <row r="6" spans="1:4" ht="26.25" customHeight="1">
      <c r="B6" s="132" t="s">
        <v>144</v>
      </c>
      <c r="C6" s="133"/>
      <c r="D6" s="134"/>
    </row>
    <row r="7" spans="1:4" s="9" customFormat="1">
      <c r="B7" s="21"/>
      <c r="C7" s="22" t="s">
        <v>103</v>
      </c>
      <c r="D7" s="23" t="s">
        <v>101</v>
      </c>
    </row>
    <row r="8" spans="1:4" s="9" customFormat="1">
      <c r="B8" s="21"/>
      <c r="C8" s="24" t="s">
        <v>187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143</v>
      </c>
      <c r="C10" s="68">
        <f>C11+C23+C12+C33+C37</f>
        <v>4293.7588959590012</v>
      </c>
      <c r="D10" s="69">
        <f>C10/$C$42</f>
        <v>1</v>
      </c>
    </row>
    <row r="11" spans="1:4">
      <c r="A11" s="42" t="s">
        <v>114</v>
      </c>
      <c r="B11" s="27" t="s">
        <v>145</v>
      </c>
      <c r="C11" s="68">
        <f>מזומנים!J10</f>
        <v>231.34716095700009</v>
      </c>
      <c r="D11" s="69">
        <f t="shared" ref="D11:D42" si="0">C11/$C$42</f>
        <v>5.3879867631768649E-2</v>
      </c>
    </row>
    <row r="12" spans="1:4">
      <c r="B12" s="27" t="s">
        <v>146</v>
      </c>
      <c r="C12" s="68">
        <f>SUM(C13:C22)</f>
        <v>3335.6532994630006</v>
      </c>
      <c r="D12" s="69">
        <f t="shared" si="0"/>
        <v>0.77686087651598101</v>
      </c>
    </row>
    <row r="13" spans="1:4">
      <c r="A13" s="44" t="s">
        <v>114</v>
      </c>
      <c r="B13" s="28" t="s">
        <v>64</v>
      </c>
      <c r="C13" s="68" vm="2">
        <v>1423.3016663260003</v>
      </c>
      <c r="D13" s="69">
        <f t="shared" si="0"/>
        <v>0.33148150625446543</v>
      </c>
    </row>
    <row r="14" spans="1:4">
      <c r="A14" s="44" t="s">
        <v>114</v>
      </c>
      <c r="B14" s="28" t="s">
        <v>65</v>
      </c>
      <c r="C14" s="68" t="s" vm="3">
        <v>1370</v>
      </c>
      <c r="D14" s="69"/>
    </row>
    <row r="15" spans="1:4">
      <c r="A15" s="44" t="s">
        <v>114</v>
      </c>
      <c r="B15" s="28" t="s">
        <v>66</v>
      </c>
      <c r="C15" s="68">
        <f>'אג"ח קונצרני'!R11</f>
        <v>1543.7920284680004</v>
      </c>
      <c r="D15" s="69">
        <f t="shared" si="0"/>
        <v>0.35954325006951698</v>
      </c>
    </row>
    <row r="16" spans="1:4">
      <c r="A16" s="44" t="s">
        <v>114</v>
      </c>
      <c r="B16" s="28" t="s">
        <v>67</v>
      </c>
      <c r="C16" s="68" t="s" vm="4">
        <v>1370</v>
      </c>
      <c r="D16" s="69"/>
    </row>
    <row r="17" spans="1:4">
      <c r="A17" s="44" t="s">
        <v>114</v>
      </c>
      <c r="B17" s="28" t="s">
        <v>200</v>
      </c>
      <c r="C17" s="68" vm="5">
        <v>317.7837107900001</v>
      </c>
      <c r="D17" s="69">
        <f t="shared" si="0"/>
        <v>7.4010609000211183E-2</v>
      </c>
    </row>
    <row r="18" spans="1:4">
      <c r="A18" s="44" t="s">
        <v>114</v>
      </c>
      <c r="B18" s="28" t="s">
        <v>68</v>
      </c>
      <c r="C18" s="68" vm="6">
        <v>52.66376313100001</v>
      </c>
      <c r="D18" s="69">
        <f t="shared" si="0"/>
        <v>1.2265188709259764E-2</v>
      </c>
    </row>
    <row r="19" spans="1:4">
      <c r="A19" s="44" t="s">
        <v>114</v>
      </c>
      <c r="B19" s="28" t="s">
        <v>69</v>
      </c>
      <c r="C19" s="68" t="s" vm="7">
        <v>1370</v>
      </c>
      <c r="D19" s="69"/>
    </row>
    <row r="20" spans="1:4">
      <c r="A20" s="44" t="s">
        <v>114</v>
      </c>
      <c r="B20" s="28" t="s">
        <v>70</v>
      </c>
      <c r="C20" s="68" t="s" vm="8">
        <v>1370</v>
      </c>
      <c r="D20" s="69"/>
    </row>
    <row r="21" spans="1:4">
      <c r="A21" s="44" t="s">
        <v>114</v>
      </c>
      <c r="B21" s="28" t="s">
        <v>71</v>
      </c>
      <c r="C21" s="68" vm="9">
        <v>-1.8878692520000002</v>
      </c>
      <c r="D21" s="69">
        <f t="shared" si="0"/>
        <v>-4.3967751747233329E-4</v>
      </c>
    </row>
    <row r="22" spans="1:4">
      <c r="A22" s="44" t="s">
        <v>114</v>
      </c>
      <c r="B22" s="28" t="s">
        <v>72</v>
      </c>
      <c r="C22" s="68" t="s" vm="10">
        <v>1370</v>
      </c>
      <c r="D22" s="69"/>
    </row>
    <row r="23" spans="1:4">
      <c r="B23" s="27" t="s">
        <v>147</v>
      </c>
      <c r="C23" s="68">
        <f>SUM(C24:C31)</f>
        <v>63.756861136000033</v>
      </c>
      <c r="D23" s="69">
        <f t="shared" si="0"/>
        <v>1.4848728743480154E-2</v>
      </c>
    </row>
    <row r="24" spans="1:4">
      <c r="A24" s="44" t="s">
        <v>114</v>
      </c>
      <c r="B24" s="28" t="s">
        <v>73</v>
      </c>
      <c r="C24" s="68" t="s" vm="11">
        <v>1370</v>
      </c>
      <c r="D24" s="69"/>
    </row>
    <row r="25" spans="1:4">
      <c r="A25" s="44" t="s">
        <v>114</v>
      </c>
      <c r="B25" s="28" t="s">
        <v>74</v>
      </c>
      <c r="C25" s="68" vm="12">
        <v>8.2895304720000027</v>
      </c>
      <c r="D25" s="69">
        <f t="shared" si="0"/>
        <v>1.9305998946055295E-3</v>
      </c>
    </row>
    <row r="26" spans="1:4">
      <c r="A26" s="44" t="s">
        <v>114</v>
      </c>
      <c r="B26" s="28" t="s">
        <v>66</v>
      </c>
      <c r="C26" s="68">
        <f>'לא סחיר - אג"ח קונצרני'!P11</f>
        <v>68.513021787000028</v>
      </c>
      <c r="D26" s="69">
        <f t="shared" si="0"/>
        <v>1.5956420341039619E-2</v>
      </c>
    </row>
    <row r="27" spans="1:4">
      <c r="A27" s="44" t="s">
        <v>114</v>
      </c>
      <c r="B27" s="28" t="s">
        <v>75</v>
      </c>
      <c r="C27" s="68" t="s" vm="13">
        <v>1370</v>
      </c>
      <c r="D27" s="69"/>
    </row>
    <row r="28" spans="1:4">
      <c r="A28" s="44" t="s">
        <v>114</v>
      </c>
      <c r="B28" s="28" t="s">
        <v>76</v>
      </c>
      <c r="C28" s="68" t="s" vm="14">
        <v>1370</v>
      </c>
      <c r="D28" s="69"/>
    </row>
    <row r="29" spans="1:4">
      <c r="A29" s="44" t="s">
        <v>114</v>
      </c>
      <c r="B29" s="28" t="s">
        <v>77</v>
      </c>
      <c r="C29" s="68" t="s" vm="15">
        <v>1370</v>
      </c>
      <c r="D29" s="69"/>
    </row>
    <row r="30" spans="1:4">
      <c r="A30" s="44" t="s">
        <v>114</v>
      </c>
      <c r="B30" s="28" t="s">
        <v>170</v>
      </c>
      <c r="C30" s="68" t="s" vm="16">
        <v>1370</v>
      </c>
      <c r="D30" s="69"/>
    </row>
    <row r="31" spans="1:4">
      <c r="A31" s="44" t="s">
        <v>114</v>
      </c>
      <c r="B31" s="28" t="s">
        <v>98</v>
      </c>
      <c r="C31" s="68" vm="17">
        <v>-13.045691123000003</v>
      </c>
      <c r="D31" s="69">
        <f t="shared" si="0"/>
        <v>-3.0382914921649969E-3</v>
      </c>
    </row>
    <row r="32" spans="1:4">
      <c r="A32" s="44" t="s">
        <v>114</v>
      </c>
      <c r="B32" s="28" t="s">
        <v>78</v>
      </c>
      <c r="C32" s="68" t="s" vm="18">
        <v>1370</v>
      </c>
      <c r="D32" s="69"/>
    </row>
    <row r="33" spans="1:4">
      <c r="A33" s="44" t="s">
        <v>114</v>
      </c>
      <c r="B33" s="27" t="s">
        <v>148</v>
      </c>
      <c r="C33" s="68">
        <f>הלוואות!P10</f>
        <v>663.8299439760001</v>
      </c>
      <c r="D33" s="69">
        <f t="shared" si="0"/>
        <v>0.15460345120932442</v>
      </c>
    </row>
    <row r="34" spans="1:4">
      <c r="A34" s="44" t="s">
        <v>114</v>
      </c>
      <c r="B34" s="27" t="s">
        <v>149</v>
      </c>
      <c r="C34" s="68" t="s" vm="19">
        <v>1370</v>
      </c>
      <c r="D34" s="69"/>
    </row>
    <row r="35" spans="1:4">
      <c r="A35" s="44" t="s">
        <v>114</v>
      </c>
      <c r="B35" s="27" t="s">
        <v>150</v>
      </c>
      <c r="C35" s="68" t="s" vm="20">
        <v>1370</v>
      </c>
      <c r="D35" s="69"/>
    </row>
    <row r="36" spans="1:4">
      <c r="A36" s="44" t="s">
        <v>114</v>
      </c>
      <c r="B36" s="45" t="s">
        <v>151</v>
      </c>
      <c r="C36" s="68" t="s" vm="21">
        <v>1370</v>
      </c>
      <c r="D36" s="69"/>
    </row>
    <row r="37" spans="1:4">
      <c r="A37" s="44" t="s">
        <v>114</v>
      </c>
      <c r="B37" s="27" t="s">
        <v>152</v>
      </c>
      <c r="C37" s="68">
        <f>'השקעות אחרות '!I10</f>
        <v>-0.82836957300000003</v>
      </c>
      <c r="D37" s="69">
        <f t="shared" si="0"/>
        <v>-1.9292410055431991E-4</v>
      </c>
    </row>
    <row r="38" spans="1:4">
      <c r="A38" s="44"/>
      <c r="B38" s="55" t="s">
        <v>154</v>
      </c>
      <c r="C38" s="68">
        <v>0</v>
      </c>
      <c r="D38" s="69">
        <f t="shared" si="0"/>
        <v>0</v>
      </c>
    </row>
    <row r="39" spans="1:4">
      <c r="A39" s="44" t="s">
        <v>114</v>
      </c>
      <c r="B39" s="56" t="s">
        <v>155</v>
      </c>
      <c r="C39" s="68" t="s" vm="22">
        <v>1370</v>
      </c>
      <c r="D39" s="69"/>
    </row>
    <row r="40" spans="1:4">
      <c r="A40" s="44" t="s">
        <v>114</v>
      </c>
      <c r="B40" s="56" t="s">
        <v>185</v>
      </c>
      <c r="C40" s="68" t="s" vm="23">
        <v>1370</v>
      </c>
      <c r="D40" s="69"/>
    </row>
    <row r="41" spans="1:4">
      <c r="A41" s="44" t="s">
        <v>114</v>
      </c>
      <c r="B41" s="56" t="s">
        <v>156</v>
      </c>
      <c r="C41" s="68" t="s" vm="24">
        <v>1370</v>
      </c>
      <c r="D41" s="69"/>
    </row>
    <row r="42" spans="1:4">
      <c r="B42" s="56" t="s">
        <v>79</v>
      </c>
      <c r="C42" s="68">
        <f>C10</f>
        <v>4293.7588959590012</v>
      </c>
      <c r="D42" s="69">
        <f t="shared" si="0"/>
        <v>1</v>
      </c>
    </row>
    <row r="43" spans="1:4">
      <c r="A43" s="44" t="s">
        <v>114</v>
      </c>
      <c r="B43" s="56" t="s">
        <v>153</v>
      </c>
      <c r="C43" s="68">
        <f>'יתרת התחייבות להשקעה'!C10</f>
        <v>133.6406726774666</v>
      </c>
      <c r="D43" s="69"/>
    </row>
    <row r="44" spans="1:4">
      <c r="B44" s="5" t="s">
        <v>102</v>
      </c>
    </row>
    <row r="45" spans="1:4">
      <c r="C45" s="62" t="s">
        <v>141</v>
      </c>
      <c r="D45" s="34" t="s">
        <v>97</v>
      </c>
    </row>
    <row r="46" spans="1:4">
      <c r="C46" s="63" t="s">
        <v>0</v>
      </c>
      <c r="D46" s="23" t="s">
        <v>1</v>
      </c>
    </row>
    <row r="47" spans="1:4">
      <c r="C47" s="70" t="s">
        <v>124</v>
      </c>
      <c r="D47" s="71" vm="25">
        <v>2.4773999999999998</v>
      </c>
    </row>
    <row r="48" spans="1:4">
      <c r="C48" s="70" t="s">
        <v>131</v>
      </c>
      <c r="D48" s="71">
        <v>0.76144962166467534</v>
      </c>
    </row>
    <row r="49" spans="2:4">
      <c r="C49" s="70" t="s">
        <v>128</v>
      </c>
      <c r="D49" s="71" vm="26">
        <v>2.8424999999999998</v>
      </c>
    </row>
    <row r="50" spans="2:4">
      <c r="B50" s="11"/>
      <c r="C50" s="70" t="s">
        <v>1371</v>
      </c>
      <c r="D50" s="71" vm="27">
        <v>4.2</v>
      </c>
    </row>
    <row r="51" spans="2:4">
      <c r="C51" s="70" t="s">
        <v>122</v>
      </c>
      <c r="D51" s="71" vm="28">
        <v>4.0530999999999997</v>
      </c>
    </row>
    <row r="52" spans="2:4">
      <c r="C52" s="70" t="s">
        <v>123</v>
      </c>
      <c r="D52" s="71" vm="29">
        <v>4.6779000000000002</v>
      </c>
    </row>
    <row r="53" spans="2:4">
      <c r="C53" s="70" t="s">
        <v>125</v>
      </c>
      <c r="D53" s="71">
        <v>0.48832814016447873</v>
      </c>
    </row>
    <row r="54" spans="2:4">
      <c r="C54" s="70" t="s">
        <v>129</v>
      </c>
      <c r="D54" s="71">
        <v>2.5659999999999999E-2</v>
      </c>
    </row>
    <row r="55" spans="2:4">
      <c r="C55" s="70" t="s">
        <v>130</v>
      </c>
      <c r="D55" s="71">
        <v>0.21951275516061627</v>
      </c>
    </row>
    <row r="56" spans="2:4">
      <c r="C56" s="70" t="s">
        <v>127</v>
      </c>
      <c r="D56" s="71" vm="30">
        <v>0.54359999999999997</v>
      </c>
    </row>
    <row r="57" spans="2:4">
      <c r="C57" s="70" t="s">
        <v>1372</v>
      </c>
      <c r="D57" s="71">
        <v>2.2928704</v>
      </c>
    </row>
    <row r="58" spans="2:4">
      <c r="C58" s="70" t="s">
        <v>126</v>
      </c>
      <c r="D58" s="71" vm="31">
        <v>0.35270000000000001</v>
      </c>
    </row>
    <row r="59" spans="2:4">
      <c r="C59" s="70" t="s">
        <v>120</v>
      </c>
      <c r="D59" s="71" vm="32">
        <v>3.8239999999999998</v>
      </c>
    </row>
    <row r="60" spans="2:4">
      <c r="C60" s="70" t="s">
        <v>132</v>
      </c>
      <c r="D60" s="71" vm="33">
        <v>0.2031</v>
      </c>
    </row>
    <row r="61" spans="2:4">
      <c r="C61" s="70" t="s">
        <v>1373</v>
      </c>
      <c r="D61" s="71" vm="34">
        <v>0.36</v>
      </c>
    </row>
    <row r="62" spans="2:4">
      <c r="C62" s="70" t="s">
        <v>1374</v>
      </c>
      <c r="D62" s="71">
        <v>3.9578505476717096E-2</v>
      </c>
    </row>
    <row r="63" spans="2:4">
      <c r="C63" s="70" t="s">
        <v>1375</v>
      </c>
      <c r="D63" s="71">
        <v>0.52397917237599345</v>
      </c>
    </row>
    <row r="64" spans="2:4">
      <c r="C64" s="70" t="s">
        <v>121</v>
      </c>
      <c r="D64" s="71">
        <v>1</v>
      </c>
    </row>
    <row r="65" spans="3:4" s="8" customFormat="1">
      <c r="C65" s="72"/>
      <c r="D65" s="72"/>
    </row>
    <row r="66" spans="3:4" s="8" customFormat="1">
      <c r="C66" s="72"/>
      <c r="D66" s="72"/>
    </row>
    <row r="67" spans="3:4" s="8" customFormat="1">
      <c r="C67" s="73"/>
      <c r="D67" s="73"/>
    </row>
    <row r="68" spans="3:4" s="8" customFormat="1"/>
    <row r="69" spans="3:4" s="8" customFormat="1"/>
    <row r="70" spans="3:4" s="8" customFormat="1"/>
    <row r="73" spans="3:4" s="8" customFormat="1"/>
    <row r="74" spans="3:4" s="8" customFormat="1"/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4257812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8.42578125" style="1" bestFit="1" customWidth="1"/>
    <col min="13" max="16384" width="9.140625" style="1"/>
  </cols>
  <sheetData>
    <row r="1" spans="2:13">
      <c r="B1" s="46" t="s">
        <v>134</v>
      </c>
      <c r="C1" s="46" t="s" vm="1">
        <v>206</v>
      </c>
    </row>
    <row r="2" spans="2:13">
      <c r="B2" s="46" t="s">
        <v>133</v>
      </c>
      <c r="C2" s="46" t="s">
        <v>207</v>
      </c>
    </row>
    <row r="3" spans="2:13">
      <c r="B3" s="46" t="s">
        <v>135</v>
      </c>
      <c r="C3" s="46" t="s">
        <v>208</v>
      </c>
    </row>
    <row r="4" spans="2:13">
      <c r="B4" s="46" t="s">
        <v>136</v>
      </c>
      <c r="C4" s="46">
        <v>2148</v>
      </c>
    </row>
    <row r="6" spans="2:13" ht="26.25" customHeight="1">
      <c r="B6" s="135" t="s">
        <v>158</v>
      </c>
      <c r="C6" s="136"/>
      <c r="D6" s="136"/>
      <c r="E6" s="136"/>
      <c r="F6" s="136"/>
      <c r="G6" s="136"/>
      <c r="H6" s="136"/>
      <c r="I6" s="136"/>
      <c r="J6" s="136"/>
      <c r="K6" s="136"/>
      <c r="L6" s="137"/>
    </row>
    <row r="7" spans="2:13" ht="26.25" customHeight="1">
      <c r="B7" s="135" t="s">
        <v>87</v>
      </c>
      <c r="C7" s="136"/>
      <c r="D7" s="136"/>
      <c r="E7" s="136"/>
      <c r="F7" s="136"/>
      <c r="G7" s="136"/>
      <c r="H7" s="136"/>
      <c r="I7" s="136"/>
      <c r="J7" s="136"/>
      <c r="K7" s="136"/>
      <c r="L7" s="137"/>
      <c r="M7" s="3"/>
    </row>
    <row r="8" spans="2:13" s="3" customFormat="1" ht="78.75">
      <c r="B8" s="21" t="s">
        <v>108</v>
      </c>
      <c r="C8" s="29" t="s">
        <v>42</v>
      </c>
      <c r="D8" s="29" t="s">
        <v>111</v>
      </c>
      <c r="E8" s="29" t="s">
        <v>61</v>
      </c>
      <c r="F8" s="29" t="s">
        <v>95</v>
      </c>
      <c r="G8" s="29" t="s">
        <v>184</v>
      </c>
      <c r="H8" s="29" t="s">
        <v>183</v>
      </c>
      <c r="I8" s="29" t="s">
        <v>57</v>
      </c>
      <c r="J8" s="29" t="s">
        <v>54</v>
      </c>
      <c r="K8" s="29" t="s">
        <v>137</v>
      </c>
      <c r="L8" s="30" t="s">
        <v>139</v>
      </c>
    </row>
    <row r="9" spans="2:13" s="3" customFormat="1">
      <c r="B9" s="14"/>
      <c r="C9" s="29"/>
      <c r="D9" s="29"/>
      <c r="E9" s="29"/>
      <c r="F9" s="29"/>
      <c r="G9" s="15" t="s">
        <v>191</v>
      </c>
      <c r="H9" s="15"/>
      <c r="I9" s="15" t="s">
        <v>187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113" t="s">
        <v>1603</v>
      </c>
      <c r="C11" s="87"/>
      <c r="D11" s="87"/>
      <c r="E11" s="87"/>
      <c r="F11" s="87"/>
      <c r="G11" s="87"/>
      <c r="H11" s="87"/>
      <c r="I11" s="114">
        <v>0</v>
      </c>
      <c r="J11" s="87"/>
      <c r="K11" s="115">
        <f>IFERROR(I11/$I$11,0)</f>
        <v>0</v>
      </c>
      <c r="L11" s="115">
        <f>I11/'סכום נכסי הקרן'!$C$42</f>
        <v>0</v>
      </c>
    </row>
    <row r="12" spans="2:13">
      <c r="B12" s="111" t="s">
        <v>199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2:13">
      <c r="B13" s="111" t="s">
        <v>104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2:13">
      <c r="B14" s="111" t="s">
        <v>182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2:13">
      <c r="B15" s="111" t="s">
        <v>190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</row>
    <row r="16" spans="2:13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</row>
    <row r="17" spans="2:12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</row>
    <row r="18" spans="2:12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2:12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2:12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2:12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12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</row>
    <row r="112" spans="2:12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</row>
    <row r="113" spans="2:12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</row>
    <row r="114" spans="2:12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</row>
    <row r="115" spans="2:12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</row>
    <row r="116" spans="2:12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</row>
    <row r="117" spans="2:12"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2:12"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4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4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4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4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4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4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4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4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4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4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4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4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4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4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4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4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4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4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4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4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4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4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4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4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4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4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4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4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4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4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4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4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4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4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4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4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4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4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4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4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4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4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4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4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4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4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4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4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4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4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4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4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4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4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4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4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4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4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4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4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4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4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4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4"/>
      <c r="C474" s="94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4"/>
      <c r="C475" s="94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4"/>
      <c r="C476" s="94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4"/>
      <c r="C477" s="94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4"/>
      <c r="C478" s="94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4"/>
      <c r="C479" s="94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4"/>
      <c r="C480" s="94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4"/>
      <c r="C481" s="94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4"/>
      <c r="C482" s="94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4"/>
      <c r="C483" s="94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4"/>
      <c r="C484" s="94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4"/>
      <c r="C486" s="94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4"/>
      <c r="C487" s="94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4"/>
      <c r="C488" s="94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4"/>
      <c r="C490" s="94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4"/>
      <c r="C491" s="94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4"/>
      <c r="C492" s="94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4"/>
      <c r="C493" s="94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4"/>
      <c r="C494" s="94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4"/>
      <c r="C495" s="94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4"/>
      <c r="C496" s="94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4"/>
      <c r="C497" s="94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4"/>
      <c r="C498" s="94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4"/>
      <c r="C499" s="94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4"/>
      <c r="C500" s="94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4"/>
      <c r="C501" s="94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4"/>
      <c r="C502" s="94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4"/>
      <c r="C503" s="94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4"/>
      <c r="C504" s="94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4"/>
      <c r="C505" s="94"/>
      <c r="D505" s="94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4"/>
      <c r="C506" s="94"/>
      <c r="D506" s="94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4"/>
      <c r="C507" s="94"/>
      <c r="D507" s="94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4"/>
      <c r="C508" s="94"/>
      <c r="D508" s="94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4"/>
      <c r="C509" s="94"/>
      <c r="D509" s="94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4"/>
      <c r="C510" s="94"/>
      <c r="D510" s="94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4"/>
      <c r="C511" s="94"/>
      <c r="D511" s="94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4"/>
      <c r="C512" s="94"/>
      <c r="D512" s="94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4"/>
      <c r="C513" s="94"/>
      <c r="D513" s="94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4"/>
      <c r="C516" s="94"/>
      <c r="D516" s="94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4"/>
      <c r="C517" s="94"/>
      <c r="D517" s="94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4"/>
      <c r="C518" s="94"/>
      <c r="D518" s="94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4"/>
      <c r="C519" s="94"/>
      <c r="D519" s="94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4"/>
      <c r="C520" s="94"/>
      <c r="D520" s="94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4"/>
      <c r="C521" s="94"/>
      <c r="D521" s="94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4"/>
      <c r="C522" s="94"/>
      <c r="D522" s="94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4"/>
      <c r="C523" s="94"/>
      <c r="D523" s="94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4"/>
      <c r="C524" s="94"/>
      <c r="D524" s="94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4"/>
      <c r="C525" s="94"/>
      <c r="D525" s="94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4"/>
      <c r="C526" s="94"/>
      <c r="D526" s="94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4"/>
      <c r="C527" s="94"/>
      <c r="D527" s="94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4"/>
      <c r="C528" s="94"/>
      <c r="D528" s="94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4"/>
      <c r="C529" s="94"/>
      <c r="D529" s="94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4"/>
      <c r="C530" s="94"/>
      <c r="D530" s="94"/>
      <c r="E530" s="94"/>
      <c r="F530" s="94"/>
      <c r="G530" s="94"/>
      <c r="H530" s="94"/>
      <c r="I530" s="94"/>
      <c r="J530" s="94"/>
      <c r="K530" s="94"/>
      <c r="L530" s="94"/>
    </row>
    <row r="531" spans="2:12">
      <c r="B531" s="94"/>
      <c r="C531" s="94"/>
      <c r="D531" s="94"/>
      <c r="E531" s="94"/>
      <c r="F531" s="94"/>
      <c r="G531" s="94"/>
      <c r="H531" s="94"/>
      <c r="I531" s="94"/>
      <c r="J531" s="94"/>
      <c r="K531" s="94"/>
      <c r="L531" s="94"/>
    </row>
    <row r="532" spans="2:12">
      <c r="B532" s="94"/>
      <c r="C532" s="94"/>
      <c r="D532" s="94"/>
      <c r="E532" s="94"/>
      <c r="F532" s="94"/>
      <c r="G532" s="94"/>
      <c r="H532" s="94"/>
      <c r="I532" s="94"/>
      <c r="J532" s="94"/>
      <c r="K532" s="94"/>
      <c r="L532" s="94"/>
    </row>
    <row r="533" spans="2:12">
      <c r="B533" s="94"/>
      <c r="C533" s="94"/>
      <c r="D533" s="94"/>
      <c r="E533" s="94"/>
      <c r="F533" s="94"/>
      <c r="G533" s="94"/>
      <c r="H533" s="94"/>
      <c r="I533" s="94"/>
      <c r="J533" s="94"/>
      <c r="K533" s="94"/>
      <c r="L533" s="94"/>
    </row>
    <row r="534" spans="2:12">
      <c r="B534" s="94"/>
      <c r="C534" s="94"/>
      <c r="D534" s="94"/>
      <c r="E534" s="94"/>
      <c r="F534" s="94"/>
      <c r="G534" s="94"/>
      <c r="H534" s="94"/>
      <c r="I534" s="94"/>
      <c r="J534" s="94"/>
      <c r="K534" s="94"/>
      <c r="L534" s="94"/>
    </row>
    <row r="535" spans="2:12">
      <c r="B535" s="94"/>
      <c r="C535" s="94"/>
      <c r="D535" s="94"/>
      <c r="E535" s="94"/>
      <c r="F535" s="94"/>
      <c r="G535" s="94"/>
      <c r="H535" s="94"/>
      <c r="I535" s="94"/>
      <c r="J535" s="94"/>
      <c r="K535" s="94"/>
      <c r="L535" s="94"/>
    </row>
    <row r="536" spans="2:12">
      <c r="B536" s="94"/>
      <c r="C536" s="94"/>
      <c r="D536" s="94"/>
      <c r="E536" s="94"/>
      <c r="F536" s="94"/>
      <c r="G536" s="94"/>
      <c r="H536" s="94"/>
      <c r="I536" s="94"/>
      <c r="J536" s="94"/>
      <c r="K536" s="94"/>
      <c r="L536" s="94"/>
    </row>
    <row r="537" spans="2:12">
      <c r="B537" s="94"/>
      <c r="C537" s="94"/>
      <c r="D537" s="94"/>
      <c r="E537" s="94"/>
      <c r="F537" s="94"/>
      <c r="G537" s="94"/>
      <c r="H537" s="94"/>
      <c r="I537" s="94"/>
      <c r="J537" s="94"/>
      <c r="K537" s="94"/>
      <c r="L537" s="94"/>
    </row>
    <row r="538" spans="2:12">
      <c r="B538" s="94"/>
      <c r="C538" s="94"/>
      <c r="D538" s="94"/>
      <c r="E538" s="94"/>
      <c r="F538" s="94"/>
      <c r="G538" s="94"/>
      <c r="H538" s="94"/>
      <c r="I538" s="94"/>
      <c r="J538" s="94"/>
      <c r="K538" s="94"/>
      <c r="L538" s="94"/>
    </row>
    <row r="539" spans="2:12">
      <c r="B539" s="94"/>
      <c r="C539" s="94"/>
      <c r="D539" s="94"/>
      <c r="E539" s="94"/>
      <c r="F539" s="94"/>
      <c r="G539" s="94"/>
      <c r="H539" s="94"/>
      <c r="I539" s="94"/>
      <c r="J539" s="94"/>
      <c r="K539" s="94"/>
      <c r="L539" s="94"/>
    </row>
    <row r="540" spans="2:12">
      <c r="B540" s="94"/>
      <c r="C540" s="94"/>
      <c r="D540" s="94"/>
      <c r="E540" s="94"/>
      <c r="F540" s="94"/>
      <c r="G540" s="94"/>
      <c r="H540" s="94"/>
      <c r="I540" s="94"/>
      <c r="J540" s="94"/>
      <c r="K540" s="94"/>
      <c r="L540" s="94"/>
    </row>
    <row r="541" spans="2:12">
      <c r="B541" s="94"/>
      <c r="C541" s="94"/>
      <c r="D541" s="94"/>
      <c r="E541" s="94"/>
      <c r="F541" s="94"/>
      <c r="G541" s="94"/>
      <c r="H541" s="94"/>
      <c r="I541" s="94"/>
      <c r="J541" s="94"/>
      <c r="K541" s="94"/>
      <c r="L541" s="94"/>
    </row>
    <row r="542" spans="2:12">
      <c r="B542" s="94"/>
      <c r="C542" s="94"/>
      <c r="D542" s="94"/>
      <c r="E542" s="94"/>
      <c r="F542" s="94"/>
      <c r="G542" s="94"/>
      <c r="H542" s="94"/>
      <c r="I542" s="94"/>
      <c r="J542" s="94"/>
      <c r="K542" s="94"/>
      <c r="L542" s="94"/>
    </row>
    <row r="543" spans="2:12">
      <c r="B543" s="94"/>
      <c r="C543" s="94"/>
      <c r="D543" s="94"/>
      <c r="E543" s="94"/>
      <c r="F543" s="94"/>
      <c r="G543" s="94"/>
      <c r="H543" s="94"/>
      <c r="I543" s="94"/>
      <c r="J543" s="94"/>
      <c r="K543" s="94"/>
      <c r="L543" s="94"/>
    </row>
    <row r="544" spans="2:12">
      <c r="B544" s="94"/>
      <c r="C544" s="94"/>
      <c r="D544" s="94"/>
      <c r="E544" s="94"/>
      <c r="F544" s="94"/>
      <c r="G544" s="94"/>
      <c r="H544" s="94"/>
      <c r="I544" s="94"/>
      <c r="J544" s="94"/>
      <c r="K544" s="94"/>
      <c r="L544" s="94"/>
    </row>
    <row r="545" spans="2:12">
      <c r="B545" s="94"/>
      <c r="C545" s="94"/>
      <c r="D545" s="94"/>
      <c r="E545" s="94"/>
      <c r="F545" s="94"/>
      <c r="G545" s="94"/>
      <c r="H545" s="94"/>
      <c r="I545" s="94"/>
      <c r="J545" s="94"/>
      <c r="K545" s="94"/>
      <c r="L545" s="94"/>
    </row>
    <row r="546" spans="2:12">
      <c r="B546" s="94"/>
      <c r="C546" s="94"/>
      <c r="D546" s="94"/>
      <c r="E546" s="94"/>
      <c r="F546" s="94"/>
      <c r="G546" s="94"/>
      <c r="H546" s="94"/>
      <c r="I546" s="94"/>
      <c r="J546" s="94"/>
      <c r="K546" s="94"/>
      <c r="L546" s="94"/>
    </row>
    <row r="547" spans="2:12">
      <c r="B547" s="94"/>
      <c r="C547" s="94"/>
      <c r="D547" s="94"/>
      <c r="E547" s="94"/>
      <c r="F547" s="94"/>
      <c r="G547" s="94"/>
      <c r="H547" s="94"/>
      <c r="I547" s="94"/>
      <c r="J547" s="94"/>
      <c r="K547" s="94"/>
      <c r="L547" s="94"/>
    </row>
    <row r="548" spans="2:12">
      <c r="B548" s="94"/>
      <c r="C548" s="94"/>
      <c r="D548" s="94"/>
      <c r="E548" s="94"/>
      <c r="F548" s="94"/>
      <c r="G548" s="94"/>
      <c r="H548" s="94"/>
      <c r="I548" s="94"/>
      <c r="J548" s="94"/>
      <c r="K548" s="94"/>
      <c r="L548" s="94"/>
    </row>
    <row r="549" spans="2:12">
      <c r="B549" s="94"/>
      <c r="C549" s="94"/>
      <c r="D549" s="94"/>
      <c r="E549" s="94"/>
      <c r="F549" s="94"/>
      <c r="G549" s="94"/>
      <c r="H549" s="94"/>
      <c r="I549" s="94"/>
      <c r="J549" s="94"/>
      <c r="K549" s="94"/>
      <c r="L549" s="94"/>
    </row>
    <row r="550" spans="2:12">
      <c r="B550" s="94"/>
      <c r="C550" s="94"/>
      <c r="D550" s="94"/>
      <c r="E550" s="94"/>
      <c r="F550" s="94"/>
      <c r="G550" s="94"/>
      <c r="H550" s="94"/>
      <c r="I550" s="94"/>
      <c r="J550" s="94"/>
      <c r="K550" s="94"/>
      <c r="L550" s="94"/>
    </row>
    <row r="551" spans="2:12">
      <c r="B551" s="94"/>
      <c r="C551" s="94"/>
      <c r="D551" s="94"/>
      <c r="E551" s="94"/>
      <c r="F551" s="94"/>
      <c r="G551" s="94"/>
      <c r="H551" s="94"/>
      <c r="I551" s="94"/>
      <c r="J551" s="94"/>
      <c r="K551" s="94"/>
      <c r="L551" s="94"/>
    </row>
    <row r="552" spans="2:12">
      <c r="B552" s="94"/>
      <c r="C552" s="94"/>
      <c r="D552" s="94"/>
      <c r="E552" s="94"/>
      <c r="F552" s="94"/>
      <c r="G552" s="94"/>
      <c r="H552" s="94"/>
      <c r="I552" s="94"/>
      <c r="J552" s="94"/>
      <c r="K552" s="94"/>
      <c r="L552" s="94"/>
    </row>
    <row r="553" spans="2:12">
      <c r="B553" s="94"/>
      <c r="C553" s="94"/>
      <c r="D553" s="94"/>
      <c r="E553" s="94"/>
      <c r="F553" s="94"/>
      <c r="G553" s="94"/>
      <c r="H553" s="94"/>
      <c r="I553" s="94"/>
      <c r="J553" s="94"/>
      <c r="K553" s="94"/>
      <c r="L553" s="94"/>
    </row>
    <row r="554" spans="2:12"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</row>
    <row r="555" spans="2:12">
      <c r="B555" s="94"/>
      <c r="C555" s="94"/>
      <c r="D555" s="94"/>
      <c r="E555" s="94"/>
      <c r="F555" s="94"/>
      <c r="G555" s="94"/>
      <c r="H555" s="94"/>
      <c r="I555" s="94"/>
      <c r="J555" s="94"/>
      <c r="K555" s="94"/>
      <c r="L555" s="94"/>
    </row>
    <row r="556" spans="2:12">
      <c r="B556" s="94"/>
      <c r="C556" s="94"/>
      <c r="D556" s="94"/>
      <c r="E556" s="94"/>
      <c r="F556" s="94"/>
      <c r="G556" s="94"/>
      <c r="H556" s="94"/>
      <c r="I556" s="94"/>
      <c r="J556" s="94"/>
      <c r="K556" s="94"/>
      <c r="L556" s="94"/>
    </row>
    <row r="557" spans="2:12">
      <c r="B557" s="94"/>
      <c r="C557" s="94"/>
      <c r="D557" s="94"/>
      <c r="E557" s="94"/>
      <c r="F557" s="94"/>
      <c r="G557" s="94"/>
      <c r="H557" s="94"/>
      <c r="I557" s="94"/>
      <c r="J557" s="94"/>
      <c r="K557" s="94"/>
      <c r="L557" s="94"/>
    </row>
    <row r="558" spans="2:12">
      <c r="B558" s="94"/>
      <c r="C558" s="94"/>
      <c r="D558" s="94"/>
      <c r="E558" s="94"/>
      <c r="F558" s="94"/>
      <c r="G558" s="94"/>
      <c r="H558" s="94"/>
      <c r="I558" s="94"/>
      <c r="J558" s="94"/>
      <c r="K558" s="94"/>
      <c r="L558" s="94"/>
    </row>
    <row r="559" spans="2:12">
      <c r="B559" s="94"/>
      <c r="C559" s="94"/>
      <c r="D559" s="94"/>
      <c r="E559" s="94"/>
      <c r="F559" s="94"/>
      <c r="G559" s="94"/>
      <c r="H559" s="94"/>
      <c r="I559" s="94"/>
      <c r="J559" s="94"/>
      <c r="K559" s="94"/>
      <c r="L559" s="94"/>
    </row>
    <row r="560" spans="2:12">
      <c r="B560" s="94"/>
      <c r="C560" s="94"/>
      <c r="D560" s="94"/>
      <c r="E560" s="94"/>
      <c r="F560" s="94"/>
      <c r="G560" s="94"/>
      <c r="H560" s="94"/>
      <c r="I560" s="94"/>
      <c r="J560" s="94"/>
      <c r="K560" s="94"/>
      <c r="L560" s="94"/>
    </row>
    <row r="561" spans="2:12">
      <c r="B561" s="94"/>
      <c r="C561" s="94"/>
      <c r="D561" s="94"/>
      <c r="E561" s="94"/>
      <c r="F561" s="94"/>
      <c r="G561" s="94"/>
      <c r="H561" s="94"/>
      <c r="I561" s="94"/>
      <c r="J561" s="94"/>
      <c r="K561" s="94"/>
      <c r="L561" s="94"/>
    </row>
    <row r="562" spans="2:12">
      <c r="B562" s="94"/>
      <c r="C562" s="94"/>
      <c r="D562" s="94"/>
      <c r="E562" s="94"/>
      <c r="F562" s="94"/>
      <c r="G562" s="94"/>
      <c r="H562" s="94"/>
      <c r="I562" s="94"/>
      <c r="J562" s="94"/>
      <c r="K562" s="94"/>
      <c r="L562" s="94"/>
    </row>
    <row r="563" spans="2:12">
      <c r="B563" s="94"/>
      <c r="C563" s="94"/>
      <c r="D563" s="94"/>
      <c r="E563" s="94"/>
      <c r="F563" s="94"/>
      <c r="G563" s="94"/>
      <c r="H563" s="94"/>
      <c r="I563" s="94"/>
      <c r="J563" s="94"/>
      <c r="K563" s="94"/>
      <c r="L563" s="94"/>
    </row>
    <row r="564" spans="2:12">
      <c r="B564" s="94"/>
      <c r="C564" s="94"/>
      <c r="D564" s="94"/>
      <c r="E564" s="94"/>
      <c r="F564" s="94"/>
      <c r="G564" s="94"/>
      <c r="H564" s="94"/>
      <c r="I564" s="94"/>
      <c r="J564" s="94"/>
      <c r="K564" s="94"/>
      <c r="L564" s="94"/>
    </row>
    <row r="565" spans="2:12">
      <c r="B565" s="94"/>
      <c r="C565" s="94"/>
      <c r="D565" s="94"/>
      <c r="E565" s="94"/>
      <c r="F565" s="94"/>
      <c r="G565" s="94"/>
      <c r="H565" s="94"/>
      <c r="I565" s="94"/>
      <c r="J565" s="94"/>
      <c r="K565" s="94"/>
      <c r="L565" s="94"/>
    </row>
    <row r="566" spans="2:12">
      <c r="B566" s="94"/>
      <c r="C566" s="94"/>
      <c r="D566" s="94"/>
      <c r="E566" s="94"/>
      <c r="F566" s="94"/>
      <c r="G566" s="94"/>
      <c r="H566" s="94"/>
      <c r="I566" s="94"/>
      <c r="J566" s="94"/>
      <c r="K566" s="94"/>
      <c r="L566" s="94"/>
    </row>
    <row r="567" spans="2:12">
      <c r="B567" s="94"/>
      <c r="C567" s="94"/>
      <c r="D567" s="94"/>
      <c r="E567" s="94"/>
      <c r="F567" s="94"/>
      <c r="G567" s="94"/>
      <c r="H567" s="94"/>
      <c r="I567" s="94"/>
      <c r="J567" s="94"/>
      <c r="K567" s="94"/>
      <c r="L567" s="94"/>
    </row>
    <row r="568" spans="2:12">
      <c r="B568" s="94"/>
      <c r="C568" s="94"/>
      <c r="D568" s="94"/>
      <c r="E568" s="94"/>
      <c r="F568" s="94"/>
      <c r="G568" s="94"/>
      <c r="H568" s="94"/>
      <c r="I568" s="94"/>
      <c r="J568" s="94"/>
      <c r="K568" s="94"/>
      <c r="L568" s="94"/>
    </row>
    <row r="569" spans="2:12">
      <c r="B569" s="94"/>
      <c r="C569" s="94"/>
      <c r="D569" s="94"/>
      <c r="E569" s="94"/>
      <c r="F569" s="94"/>
      <c r="G569" s="94"/>
      <c r="H569" s="94"/>
      <c r="I569" s="94"/>
      <c r="J569" s="94"/>
      <c r="K569" s="94"/>
      <c r="L569" s="94"/>
    </row>
    <row r="570" spans="2:12">
      <c r="B570" s="94"/>
      <c r="C570" s="94"/>
      <c r="D570" s="94"/>
      <c r="E570" s="94"/>
      <c r="F570" s="94"/>
      <c r="G570" s="94"/>
      <c r="H570" s="94"/>
      <c r="I570" s="94"/>
      <c r="J570" s="94"/>
      <c r="K570" s="94"/>
      <c r="L570" s="94"/>
    </row>
    <row r="571" spans="2:12">
      <c r="B571" s="94"/>
      <c r="C571" s="94"/>
      <c r="D571" s="94"/>
      <c r="E571" s="94"/>
      <c r="F571" s="94"/>
      <c r="G571" s="94"/>
      <c r="H571" s="94"/>
      <c r="I571" s="94"/>
      <c r="J571" s="94"/>
      <c r="K571" s="94"/>
      <c r="L571" s="94"/>
    </row>
    <row r="572" spans="2:12">
      <c r="B572" s="94"/>
      <c r="C572" s="94"/>
      <c r="D572" s="94"/>
      <c r="E572" s="94"/>
      <c r="F572" s="94"/>
      <c r="G572" s="94"/>
      <c r="H572" s="94"/>
      <c r="I572" s="94"/>
      <c r="J572" s="94"/>
      <c r="K572" s="94"/>
      <c r="L572" s="94"/>
    </row>
    <row r="573" spans="2:12">
      <c r="B573" s="94"/>
      <c r="C573" s="94"/>
      <c r="D573" s="94"/>
      <c r="E573" s="94"/>
      <c r="F573" s="94"/>
      <c r="G573" s="94"/>
      <c r="H573" s="94"/>
      <c r="I573" s="94"/>
      <c r="J573" s="94"/>
      <c r="K573" s="94"/>
      <c r="L573" s="94"/>
    </row>
    <row r="574" spans="2:12">
      <c r="B574" s="94"/>
      <c r="C574" s="94"/>
      <c r="D574" s="94"/>
      <c r="E574" s="94"/>
      <c r="F574" s="94"/>
      <c r="G574" s="94"/>
      <c r="H574" s="94"/>
      <c r="I574" s="94"/>
      <c r="J574" s="94"/>
      <c r="K574" s="94"/>
      <c r="L574" s="94"/>
    </row>
    <row r="575" spans="2:12">
      <c r="B575" s="94"/>
      <c r="C575" s="94"/>
      <c r="D575" s="94"/>
      <c r="E575" s="94"/>
      <c r="F575" s="94"/>
      <c r="G575" s="94"/>
      <c r="H575" s="94"/>
      <c r="I575" s="94"/>
      <c r="J575" s="94"/>
      <c r="K575" s="94"/>
      <c r="L575" s="94"/>
    </row>
    <row r="576" spans="2:12">
      <c r="B576" s="94"/>
      <c r="C576" s="94"/>
      <c r="D576" s="94"/>
      <c r="E576" s="94"/>
      <c r="F576" s="94"/>
      <c r="G576" s="94"/>
      <c r="H576" s="94"/>
      <c r="I576" s="94"/>
      <c r="J576" s="94"/>
      <c r="K576" s="94"/>
      <c r="L576" s="94"/>
    </row>
    <row r="577" spans="2:12">
      <c r="B577" s="94"/>
      <c r="C577" s="94"/>
      <c r="D577" s="94"/>
      <c r="E577" s="94"/>
      <c r="F577" s="94"/>
      <c r="G577" s="94"/>
      <c r="H577" s="94"/>
      <c r="I577" s="94"/>
      <c r="J577" s="94"/>
      <c r="K577" s="94"/>
      <c r="L577" s="94"/>
    </row>
    <row r="578" spans="2:12">
      <c r="B578" s="94"/>
      <c r="C578" s="94"/>
      <c r="D578" s="94"/>
      <c r="E578" s="94"/>
      <c r="F578" s="94"/>
      <c r="G578" s="94"/>
      <c r="H578" s="94"/>
      <c r="I578" s="94"/>
      <c r="J578" s="94"/>
      <c r="K578" s="94"/>
      <c r="L578" s="94"/>
    </row>
    <row r="579" spans="2:12">
      <c r="B579" s="94"/>
      <c r="C579" s="94"/>
      <c r="D579" s="94"/>
      <c r="E579" s="94"/>
      <c r="F579" s="94"/>
      <c r="G579" s="94"/>
      <c r="H579" s="94"/>
      <c r="I579" s="94"/>
      <c r="J579" s="94"/>
      <c r="K579" s="94"/>
      <c r="L579" s="94"/>
    </row>
    <row r="580" spans="2:12">
      <c r="B580" s="94"/>
      <c r="C580" s="94"/>
      <c r="D580" s="94"/>
      <c r="E580" s="94"/>
      <c r="F580" s="94"/>
      <c r="G580" s="94"/>
      <c r="H580" s="94"/>
      <c r="I580" s="94"/>
      <c r="J580" s="94"/>
      <c r="K580" s="94"/>
      <c r="L580" s="94"/>
    </row>
    <row r="581" spans="2:12">
      <c r="B581" s="94"/>
      <c r="C581" s="94"/>
      <c r="D581" s="94"/>
      <c r="E581" s="94"/>
      <c r="F581" s="94"/>
      <c r="G581" s="94"/>
      <c r="H581" s="94"/>
      <c r="I581" s="94"/>
      <c r="J581" s="94"/>
      <c r="K581" s="94"/>
      <c r="L581" s="94"/>
    </row>
    <row r="582" spans="2:12">
      <c r="B582" s="94"/>
      <c r="C582" s="94"/>
      <c r="D582" s="94"/>
      <c r="E582" s="94"/>
      <c r="F582" s="94"/>
      <c r="G582" s="94"/>
      <c r="H582" s="94"/>
      <c r="I582" s="94"/>
      <c r="J582" s="94"/>
      <c r="K582" s="94"/>
      <c r="L582" s="94"/>
    </row>
    <row r="583" spans="2:12">
      <c r="B583" s="94"/>
      <c r="C583" s="94"/>
      <c r="D583" s="94"/>
      <c r="E583" s="94"/>
      <c r="F583" s="94"/>
      <c r="G583" s="94"/>
      <c r="H583" s="94"/>
      <c r="I583" s="94"/>
      <c r="J583" s="94"/>
      <c r="K583" s="94"/>
      <c r="L583" s="94"/>
    </row>
    <row r="584" spans="2:12">
      <c r="B584" s="94"/>
      <c r="C584" s="94"/>
      <c r="D584" s="94"/>
      <c r="E584" s="94"/>
      <c r="F584" s="94"/>
      <c r="G584" s="94"/>
      <c r="H584" s="94"/>
      <c r="I584" s="94"/>
      <c r="J584" s="94"/>
      <c r="K584" s="94"/>
      <c r="L584" s="94"/>
    </row>
    <row r="585" spans="2:12">
      <c r="B585" s="94"/>
      <c r="C585" s="94"/>
      <c r="D585" s="94"/>
      <c r="E585" s="94"/>
      <c r="F585" s="94"/>
      <c r="G585" s="94"/>
      <c r="H585" s="94"/>
      <c r="I585" s="94"/>
      <c r="J585" s="94"/>
      <c r="K585" s="94"/>
      <c r="L585" s="94"/>
    </row>
    <row r="586" spans="2:12">
      <c r="B586" s="94"/>
      <c r="C586" s="94"/>
      <c r="D586" s="94"/>
      <c r="E586" s="94"/>
      <c r="F586" s="94"/>
      <c r="G586" s="94"/>
      <c r="H586" s="94"/>
      <c r="I586" s="94"/>
      <c r="J586" s="94"/>
      <c r="K586" s="94"/>
      <c r="L586" s="94"/>
    </row>
    <row r="587" spans="2:12">
      <c r="B587" s="1"/>
      <c r="C587" s="1"/>
      <c r="D587" s="1"/>
      <c r="E587" s="1"/>
    </row>
    <row r="588" spans="2:12">
      <c r="B588" s="1"/>
      <c r="C588" s="1"/>
      <c r="D588" s="1"/>
      <c r="E588" s="1"/>
    </row>
    <row r="589" spans="2:12">
      <c r="B589" s="1"/>
      <c r="C589" s="1"/>
      <c r="D589" s="1"/>
      <c r="E589" s="1"/>
    </row>
    <row r="590" spans="2:12">
      <c r="B590" s="1"/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9.140625" style="2" bestFit="1" customWidth="1"/>
    <col min="3" max="3" width="51.42578125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9.5703125" style="1" bestFit="1" customWidth="1"/>
    <col min="9" max="9" width="7.8554687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134</v>
      </c>
      <c r="C1" s="46" t="s" vm="1">
        <v>206</v>
      </c>
    </row>
    <row r="2" spans="1:11">
      <c r="B2" s="46" t="s">
        <v>133</v>
      </c>
      <c r="C2" s="46" t="s">
        <v>207</v>
      </c>
    </row>
    <row r="3" spans="1:11">
      <c r="B3" s="46" t="s">
        <v>135</v>
      </c>
      <c r="C3" s="46" t="s">
        <v>208</v>
      </c>
    </row>
    <row r="4" spans="1:11">
      <c r="B4" s="46" t="s">
        <v>136</v>
      </c>
      <c r="C4" s="46">
        <v>2148</v>
      </c>
    </row>
    <row r="6" spans="1:11" ht="26.25" customHeight="1">
      <c r="B6" s="135" t="s">
        <v>158</v>
      </c>
      <c r="C6" s="136"/>
      <c r="D6" s="136"/>
      <c r="E6" s="136"/>
      <c r="F6" s="136"/>
      <c r="G6" s="136"/>
      <c r="H6" s="136"/>
      <c r="I6" s="136"/>
      <c r="J6" s="136"/>
      <c r="K6" s="137"/>
    </row>
    <row r="7" spans="1:11" ht="26.25" customHeight="1">
      <c r="B7" s="135" t="s">
        <v>88</v>
      </c>
      <c r="C7" s="136"/>
      <c r="D7" s="136"/>
      <c r="E7" s="136"/>
      <c r="F7" s="136"/>
      <c r="G7" s="136"/>
      <c r="H7" s="136"/>
      <c r="I7" s="136"/>
      <c r="J7" s="136"/>
      <c r="K7" s="137"/>
    </row>
    <row r="8" spans="1:11" s="3" customFormat="1" ht="78.75">
      <c r="A8" s="2"/>
      <c r="B8" s="21" t="s">
        <v>108</v>
      </c>
      <c r="C8" s="29" t="s">
        <v>42</v>
      </c>
      <c r="D8" s="29" t="s">
        <v>111</v>
      </c>
      <c r="E8" s="29" t="s">
        <v>61</v>
      </c>
      <c r="F8" s="29" t="s">
        <v>95</v>
      </c>
      <c r="G8" s="29" t="s">
        <v>184</v>
      </c>
      <c r="H8" s="29" t="s">
        <v>183</v>
      </c>
      <c r="I8" s="29" t="s">
        <v>57</v>
      </c>
      <c r="J8" s="29" t="s">
        <v>137</v>
      </c>
      <c r="K8" s="30" t="s">
        <v>139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191</v>
      </c>
      <c r="H9" s="15"/>
      <c r="I9" s="15" t="s">
        <v>187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7" t="s">
        <v>46</v>
      </c>
      <c r="C11" s="87"/>
      <c r="D11" s="88"/>
      <c r="E11" s="88"/>
      <c r="F11" s="88"/>
      <c r="G11" s="90"/>
      <c r="H11" s="102"/>
      <c r="I11" s="90">
        <v>-1.8878692520000002</v>
      </c>
      <c r="J11" s="91">
        <f>IFERROR(I11/$I$11,0)</f>
        <v>1</v>
      </c>
      <c r="K11" s="91">
        <f>I11/'סכום נכסי הקרן'!$C$42</f>
        <v>-4.3967751747233329E-4</v>
      </c>
    </row>
    <row r="12" spans="1:11">
      <c r="B12" s="108" t="s">
        <v>180</v>
      </c>
      <c r="C12" s="87"/>
      <c r="D12" s="88"/>
      <c r="E12" s="88"/>
      <c r="F12" s="88"/>
      <c r="G12" s="90"/>
      <c r="H12" s="102"/>
      <c r="I12" s="90">
        <v>-1.8878692520000002</v>
      </c>
      <c r="J12" s="91">
        <f t="shared" ref="J12:J13" si="0">IFERROR(I12/$I$11,0)</f>
        <v>1</v>
      </c>
      <c r="K12" s="91">
        <f>I12/'סכום נכסי הקרן'!$C$42</f>
        <v>-4.3967751747233329E-4</v>
      </c>
    </row>
    <row r="13" spans="1:11">
      <c r="B13" s="92" t="s">
        <v>1104</v>
      </c>
      <c r="C13" s="87" t="s">
        <v>1105</v>
      </c>
      <c r="D13" s="88" t="s">
        <v>27</v>
      </c>
      <c r="E13" s="88" t="s">
        <v>656</v>
      </c>
      <c r="F13" s="88" t="s">
        <v>120</v>
      </c>
      <c r="G13" s="90">
        <v>0.19248499999999999</v>
      </c>
      <c r="H13" s="102">
        <v>11156.25</v>
      </c>
      <c r="I13" s="90">
        <v>-1.8878692520000002</v>
      </c>
      <c r="J13" s="91">
        <f t="shared" si="0"/>
        <v>1</v>
      </c>
      <c r="K13" s="91">
        <f>I13/'סכום נכסי הקרן'!$C$42</f>
        <v>-4.3967751747233329E-4</v>
      </c>
    </row>
    <row r="14" spans="1:11">
      <c r="B14" s="102"/>
      <c r="C14" s="102"/>
      <c r="D14" s="102"/>
      <c r="E14" s="102"/>
      <c r="F14" s="102"/>
      <c r="G14" s="102"/>
      <c r="H14" s="102"/>
      <c r="I14" s="90"/>
      <c r="J14" s="91"/>
      <c r="K14" s="91"/>
    </row>
    <row r="15" spans="1:11">
      <c r="B15" s="108"/>
      <c r="C15" s="87"/>
      <c r="D15" s="87"/>
      <c r="E15" s="87"/>
      <c r="F15" s="87"/>
      <c r="G15" s="90"/>
      <c r="H15" s="102"/>
      <c r="I15" s="87"/>
      <c r="J15" s="91"/>
      <c r="K15" s="87"/>
    </row>
    <row r="16" spans="1:11"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2:11" s="1" customFormat="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 s="1" customFormat="1">
      <c r="B18" s="111" t="s">
        <v>199</v>
      </c>
      <c r="C18" s="87"/>
      <c r="D18" s="87"/>
      <c r="E18" s="87"/>
      <c r="F18" s="87"/>
      <c r="G18" s="87"/>
      <c r="H18" s="87"/>
      <c r="I18" s="87"/>
      <c r="J18" s="87"/>
      <c r="K18" s="87"/>
    </row>
    <row r="19" spans="2:11" s="1" customFormat="1">
      <c r="B19" s="111" t="s">
        <v>104</v>
      </c>
      <c r="C19" s="87"/>
      <c r="D19" s="87"/>
      <c r="E19" s="87"/>
      <c r="F19" s="87"/>
      <c r="G19" s="87"/>
      <c r="H19" s="87"/>
      <c r="I19" s="87"/>
      <c r="J19" s="87"/>
      <c r="K19" s="87"/>
    </row>
    <row r="20" spans="2:11" s="1" customFormat="1">
      <c r="B20" s="111" t="s">
        <v>182</v>
      </c>
      <c r="C20" s="87"/>
      <c r="D20" s="87"/>
      <c r="E20" s="87"/>
      <c r="F20" s="87"/>
      <c r="G20" s="87"/>
      <c r="H20" s="87"/>
      <c r="I20" s="87"/>
      <c r="J20" s="87"/>
      <c r="K20" s="87"/>
    </row>
    <row r="21" spans="2:11" s="1" customFormat="1">
      <c r="B21" s="111" t="s">
        <v>190</v>
      </c>
      <c r="C21" s="87"/>
      <c r="D21" s="87"/>
      <c r="E21" s="87"/>
      <c r="F21" s="87"/>
      <c r="G21" s="87"/>
      <c r="H21" s="87"/>
      <c r="I21" s="87"/>
      <c r="J21" s="87"/>
      <c r="K21" s="87"/>
    </row>
    <row r="22" spans="2:11" s="1" customFormat="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 s="1" customFormat="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 s="1" customFormat="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 s="1" customFormat="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 s="1" customFormat="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 s="1" customFormat="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 s="1" customFormat="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 s="1" customFormat="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 s="1" customFormat="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 s="1" customFormat="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 s="1" customFormat="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 s="1" customFormat="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 s="1" customFormat="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 s="1" customFormat="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 s="1" customFormat="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 s="1" customFormat="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 s="1" customFormat="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 s="1" customFormat="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 s="1" customFormat="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 s="1" customFormat="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 s="1" customFormat="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 s="1" customFormat="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 s="1" customFormat="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 s="1" customFormat="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 s="1" customFormat="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 s="1" customFormat="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 s="1" customFormat="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 s="1" customFormat="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 s="1" customFormat="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 s="1" customFormat="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 s="1" customFormat="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 s="1" customFormat="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 s="1" customFormat="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 s="1" customFormat="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 s="1" customFormat="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 s="1" customFormat="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 s="1" customFormat="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 s="1" customFormat="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 s="1" customFormat="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 s="1" customFormat="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 s="1" customFormat="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 s="1" customFormat="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 s="1" customFormat="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 s="1" customFormat="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 s="1" customFormat="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 s="1" customFormat="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 s="1" customFormat="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 s="1" customFormat="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 s="1" customFormat="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 s="1" customFormat="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 s="1" customFormat="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 s="1" customFormat="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 s="1" customFormat="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 s="1" customFormat="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 s="1" customFormat="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 s="1" customFormat="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 s="1" customFormat="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 s="1" customFormat="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 s="1" customFormat="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 s="1" customFormat="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 s="1" customFormat="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 s="1" customFormat="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 s="1" customFormat="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 s="1" customFormat="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 s="1" customFormat="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 s="1" customFormat="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 s="1" customFormat="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 s="1" customFormat="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 s="1" customFormat="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 s="1" customFormat="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 s="1" customFormat="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 s="1" customFormat="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 s="1" customFormat="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 s="1" customFormat="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 s="1" customFormat="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 s="1" customFormat="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 s="1" customFormat="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 s="1" customFormat="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 s="1" customFormat="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 s="1" customFormat="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 s="1" customFormat="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 s="1" customFormat="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 s="1" customFormat="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 s="1" customFormat="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 s="1" customFormat="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 s="1" customFormat="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 s="1" customFormat="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 s="1" customFormat="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 s="1" customFormat="1">
      <c r="B110" s="87"/>
      <c r="C110" s="87"/>
      <c r="D110" s="87"/>
      <c r="E110" s="87"/>
      <c r="F110" s="87"/>
      <c r="G110" s="87"/>
      <c r="H110" s="87"/>
      <c r="I110" s="87"/>
      <c r="J110" s="87"/>
      <c r="K110" s="87"/>
    </row>
    <row r="111" spans="2:11" s="1" customFormat="1">
      <c r="B111" s="87"/>
      <c r="C111" s="87"/>
      <c r="D111" s="87"/>
      <c r="E111" s="87"/>
      <c r="F111" s="87"/>
      <c r="G111" s="87"/>
      <c r="H111" s="87"/>
      <c r="I111" s="87"/>
      <c r="J111" s="87"/>
      <c r="K111" s="87"/>
    </row>
    <row r="112" spans="2:11" s="1" customFormat="1">
      <c r="B112" s="87"/>
      <c r="C112" s="87"/>
      <c r="D112" s="87"/>
      <c r="E112" s="87"/>
      <c r="F112" s="87"/>
      <c r="G112" s="87"/>
      <c r="H112" s="87"/>
      <c r="I112" s="87"/>
      <c r="J112" s="87"/>
      <c r="K112" s="87"/>
    </row>
    <row r="113" spans="2:11" s="1" customFormat="1">
      <c r="B113" s="87"/>
      <c r="C113" s="87"/>
      <c r="D113" s="87"/>
      <c r="E113" s="87"/>
      <c r="F113" s="87"/>
      <c r="G113" s="87"/>
      <c r="H113" s="87"/>
      <c r="I113" s="87"/>
      <c r="J113" s="87"/>
      <c r="K113" s="87"/>
    </row>
    <row r="114" spans="2:11" s="1" customFormat="1">
      <c r="B114" s="87"/>
      <c r="C114" s="87"/>
      <c r="D114" s="87"/>
      <c r="E114" s="87"/>
      <c r="F114" s="87"/>
      <c r="G114" s="87"/>
      <c r="H114" s="87"/>
      <c r="I114" s="87"/>
      <c r="J114" s="87"/>
      <c r="K114" s="87"/>
    </row>
    <row r="115" spans="2:11" s="1" customFormat="1">
      <c r="B115" s="93"/>
      <c r="C115" s="117"/>
      <c r="D115" s="117"/>
      <c r="E115" s="117"/>
      <c r="F115" s="117"/>
      <c r="G115" s="117"/>
      <c r="H115" s="117"/>
      <c r="I115" s="94"/>
      <c r="J115" s="94"/>
      <c r="K115" s="117"/>
    </row>
    <row r="116" spans="2:11" s="1" customFormat="1">
      <c r="B116" s="93"/>
      <c r="C116" s="117"/>
      <c r="D116" s="117"/>
      <c r="E116" s="117"/>
      <c r="F116" s="117"/>
      <c r="G116" s="117"/>
      <c r="H116" s="117"/>
      <c r="I116" s="94"/>
      <c r="J116" s="94"/>
      <c r="K116" s="117"/>
    </row>
    <row r="117" spans="2:11" s="1" customFormat="1">
      <c r="B117" s="93"/>
      <c r="C117" s="117"/>
      <c r="D117" s="117"/>
      <c r="E117" s="117"/>
      <c r="F117" s="117"/>
      <c r="G117" s="117"/>
      <c r="H117" s="117"/>
      <c r="I117" s="94"/>
      <c r="J117" s="94"/>
      <c r="K117" s="117"/>
    </row>
    <row r="118" spans="2:11" s="1" customFormat="1">
      <c r="B118" s="93"/>
      <c r="C118" s="117"/>
      <c r="D118" s="117"/>
      <c r="E118" s="117"/>
      <c r="F118" s="117"/>
      <c r="G118" s="117"/>
      <c r="H118" s="117"/>
      <c r="I118" s="94"/>
      <c r="J118" s="94"/>
      <c r="K118" s="117"/>
    </row>
    <row r="119" spans="2:11" s="1" customFormat="1">
      <c r="B119" s="93"/>
      <c r="C119" s="117"/>
      <c r="D119" s="117"/>
      <c r="E119" s="117"/>
      <c r="F119" s="117"/>
      <c r="G119" s="117"/>
      <c r="H119" s="117"/>
      <c r="I119" s="94"/>
      <c r="J119" s="94"/>
      <c r="K119" s="117"/>
    </row>
    <row r="120" spans="2:11" s="1" customFormat="1">
      <c r="B120" s="93"/>
      <c r="C120" s="117"/>
      <c r="D120" s="117"/>
      <c r="E120" s="117"/>
      <c r="F120" s="117"/>
      <c r="G120" s="117"/>
      <c r="H120" s="117"/>
      <c r="I120" s="94"/>
      <c r="J120" s="94"/>
      <c r="K120" s="117"/>
    </row>
    <row r="121" spans="2:11" s="1" customFormat="1">
      <c r="B121" s="93"/>
      <c r="C121" s="117"/>
      <c r="D121" s="117"/>
      <c r="E121" s="117"/>
      <c r="F121" s="117"/>
      <c r="G121" s="117"/>
      <c r="H121" s="117"/>
      <c r="I121" s="94"/>
      <c r="J121" s="94"/>
      <c r="K121" s="117"/>
    </row>
    <row r="122" spans="2:11" s="1" customFormat="1">
      <c r="B122" s="93"/>
      <c r="C122" s="117"/>
      <c r="D122" s="117"/>
      <c r="E122" s="117"/>
      <c r="F122" s="117"/>
      <c r="G122" s="117"/>
      <c r="H122" s="117"/>
      <c r="I122" s="94"/>
      <c r="J122" s="94"/>
      <c r="K122" s="117"/>
    </row>
    <row r="123" spans="2:11" s="1" customFormat="1">
      <c r="B123" s="93"/>
      <c r="C123" s="117"/>
      <c r="D123" s="117"/>
      <c r="E123" s="117"/>
      <c r="F123" s="117"/>
      <c r="G123" s="117"/>
      <c r="H123" s="117"/>
      <c r="I123" s="94"/>
      <c r="J123" s="94"/>
      <c r="K123" s="117"/>
    </row>
    <row r="124" spans="2:11" s="1" customFormat="1">
      <c r="B124" s="93"/>
      <c r="C124" s="117"/>
      <c r="D124" s="117"/>
      <c r="E124" s="117"/>
      <c r="F124" s="117"/>
      <c r="G124" s="117"/>
      <c r="H124" s="117"/>
      <c r="I124" s="94"/>
      <c r="J124" s="94"/>
      <c r="K124" s="117"/>
    </row>
    <row r="125" spans="2:11" s="1" customFormat="1">
      <c r="B125" s="93"/>
      <c r="C125" s="117"/>
      <c r="D125" s="117"/>
      <c r="E125" s="117"/>
      <c r="F125" s="117"/>
      <c r="G125" s="117"/>
      <c r="H125" s="117"/>
      <c r="I125" s="94"/>
      <c r="J125" s="94"/>
      <c r="K125" s="117"/>
    </row>
    <row r="126" spans="2:11" s="1" customFormat="1">
      <c r="B126" s="93"/>
      <c r="C126" s="117"/>
      <c r="D126" s="117"/>
      <c r="E126" s="117"/>
      <c r="F126" s="117"/>
      <c r="G126" s="117"/>
      <c r="H126" s="117"/>
      <c r="I126" s="94"/>
      <c r="J126" s="94"/>
      <c r="K126" s="117"/>
    </row>
    <row r="127" spans="2:11" s="1" customFormat="1">
      <c r="B127" s="93"/>
      <c r="C127" s="117"/>
      <c r="D127" s="117"/>
      <c r="E127" s="117"/>
      <c r="F127" s="117"/>
      <c r="G127" s="117"/>
      <c r="H127" s="117"/>
      <c r="I127" s="94"/>
      <c r="J127" s="94"/>
      <c r="K127" s="117"/>
    </row>
    <row r="128" spans="2:11" s="1" customFormat="1">
      <c r="B128" s="93"/>
      <c r="C128" s="117"/>
      <c r="D128" s="117"/>
      <c r="E128" s="117"/>
      <c r="F128" s="117"/>
      <c r="G128" s="117"/>
      <c r="H128" s="117"/>
      <c r="I128" s="94"/>
      <c r="J128" s="94"/>
      <c r="K128" s="117"/>
    </row>
    <row r="129" spans="2:11" s="1" customFormat="1">
      <c r="B129" s="94"/>
      <c r="C129" s="117"/>
      <c r="D129" s="117"/>
      <c r="E129" s="117"/>
      <c r="F129" s="117"/>
      <c r="G129" s="117"/>
      <c r="H129" s="117"/>
      <c r="I129" s="94"/>
      <c r="J129" s="94"/>
      <c r="K129" s="94"/>
    </row>
    <row r="130" spans="2:11" s="1" customFormat="1">
      <c r="B130" s="94"/>
      <c r="C130" s="117"/>
      <c r="D130" s="117"/>
      <c r="E130" s="117"/>
      <c r="F130" s="117"/>
      <c r="G130" s="117"/>
      <c r="H130" s="117"/>
      <c r="I130" s="94"/>
      <c r="J130" s="94"/>
      <c r="K130" s="94"/>
    </row>
    <row r="131" spans="2:11" s="1" customFormat="1">
      <c r="B131" s="94"/>
      <c r="C131" s="117"/>
      <c r="D131" s="117"/>
      <c r="E131" s="117"/>
      <c r="F131" s="117"/>
      <c r="G131" s="117"/>
      <c r="H131" s="117"/>
      <c r="I131" s="94"/>
      <c r="J131" s="94"/>
      <c r="K131" s="94"/>
    </row>
    <row r="132" spans="2:11" s="1" customFormat="1">
      <c r="B132" s="94"/>
      <c r="C132" s="117"/>
      <c r="D132" s="117"/>
      <c r="E132" s="117"/>
      <c r="F132" s="117"/>
      <c r="G132" s="117"/>
      <c r="H132" s="117"/>
      <c r="I132" s="94"/>
      <c r="J132" s="94"/>
      <c r="K132" s="94"/>
    </row>
    <row r="133" spans="2:11" s="1" customFormat="1">
      <c r="B133" s="94"/>
      <c r="C133" s="117"/>
      <c r="D133" s="117"/>
      <c r="E133" s="117"/>
      <c r="F133" s="117"/>
      <c r="G133" s="117"/>
      <c r="H133" s="117"/>
      <c r="I133" s="94"/>
      <c r="J133" s="94"/>
      <c r="K133" s="94"/>
    </row>
    <row r="134" spans="2:11" s="1" customFormat="1">
      <c r="B134" s="94"/>
      <c r="C134" s="117"/>
      <c r="D134" s="117"/>
      <c r="E134" s="117"/>
      <c r="F134" s="117"/>
      <c r="G134" s="117"/>
      <c r="H134" s="117"/>
      <c r="I134" s="94"/>
      <c r="J134" s="94"/>
      <c r="K134" s="94"/>
    </row>
    <row r="135" spans="2:11" s="1" customFormat="1">
      <c r="B135" s="94"/>
      <c r="C135" s="117"/>
      <c r="D135" s="117"/>
      <c r="E135" s="117"/>
      <c r="F135" s="117"/>
      <c r="G135" s="117"/>
      <c r="H135" s="117"/>
      <c r="I135" s="94"/>
      <c r="J135" s="94"/>
      <c r="K135" s="94"/>
    </row>
    <row r="136" spans="2:11" s="1" customFormat="1">
      <c r="B136" s="94"/>
      <c r="C136" s="117"/>
      <c r="D136" s="117"/>
      <c r="E136" s="117"/>
      <c r="F136" s="117"/>
      <c r="G136" s="117"/>
      <c r="H136" s="117"/>
      <c r="I136" s="94"/>
      <c r="J136" s="94"/>
      <c r="K136" s="94"/>
    </row>
    <row r="137" spans="2:11" s="1" customFormat="1">
      <c r="B137" s="94"/>
      <c r="C137" s="117"/>
      <c r="D137" s="117"/>
      <c r="E137" s="117"/>
      <c r="F137" s="117"/>
      <c r="G137" s="117"/>
      <c r="H137" s="117"/>
      <c r="I137" s="94"/>
      <c r="J137" s="94"/>
      <c r="K137" s="94"/>
    </row>
    <row r="138" spans="2:11" s="1" customFormat="1">
      <c r="B138" s="94"/>
      <c r="C138" s="117"/>
      <c r="D138" s="117"/>
      <c r="E138" s="117"/>
      <c r="F138" s="117"/>
      <c r="G138" s="117"/>
      <c r="H138" s="117"/>
      <c r="I138" s="94"/>
      <c r="J138" s="94"/>
      <c r="K138" s="94"/>
    </row>
    <row r="139" spans="2:11" s="1" customFormat="1">
      <c r="B139" s="94"/>
      <c r="C139" s="117"/>
      <c r="D139" s="117"/>
      <c r="E139" s="117"/>
      <c r="F139" s="117"/>
      <c r="G139" s="117"/>
      <c r="H139" s="117"/>
      <c r="I139" s="94"/>
      <c r="J139" s="94"/>
      <c r="K139" s="94"/>
    </row>
    <row r="140" spans="2:11" s="1" customFormat="1">
      <c r="B140" s="94"/>
      <c r="C140" s="117"/>
      <c r="D140" s="117"/>
      <c r="E140" s="117"/>
      <c r="F140" s="117"/>
      <c r="G140" s="117"/>
      <c r="H140" s="117"/>
      <c r="I140" s="94"/>
      <c r="J140" s="94"/>
      <c r="K140" s="94"/>
    </row>
    <row r="141" spans="2:11" s="1" customFormat="1">
      <c r="B141" s="94"/>
      <c r="C141" s="117"/>
      <c r="D141" s="117"/>
      <c r="E141" s="117"/>
      <c r="F141" s="117"/>
      <c r="G141" s="117"/>
      <c r="H141" s="117"/>
      <c r="I141" s="94"/>
      <c r="J141" s="94"/>
      <c r="K141" s="94"/>
    </row>
    <row r="142" spans="2:11" s="1" customFormat="1">
      <c r="B142" s="94"/>
      <c r="C142" s="117"/>
      <c r="D142" s="117"/>
      <c r="E142" s="117"/>
      <c r="F142" s="117"/>
      <c r="G142" s="117"/>
      <c r="H142" s="117"/>
      <c r="I142" s="94"/>
      <c r="J142" s="94"/>
      <c r="K142" s="94"/>
    </row>
    <row r="143" spans="2:11" s="1" customFormat="1">
      <c r="B143" s="94"/>
      <c r="C143" s="117"/>
      <c r="D143" s="117"/>
      <c r="E143" s="117"/>
      <c r="F143" s="117"/>
      <c r="G143" s="117"/>
      <c r="H143" s="117"/>
      <c r="I143" s="94"/>
      <c r="J143" s="94"/>
      <c r="K143" s="94"/>
    </row>
    <row r="144" spans="2:11" s="1" customFormat="1">
      <c r="B144" s="94"/>
      <c r="C144" s="117"/>
      <c r="D144" s="117"/>
      <c r="E144" s="117"/>
      <c r="F144" s="117"/>
      <c r="G144" s="117"/>
      <c r="H144" s="117"/>
      <c r="I144" s="94"/>
      <c r="J144" s="94"/>
      <c r="K144" s="94"/>
    </row>
    <row r="145" spans="2:11" s="1" customFormat="1">
      <c r="B145" s="94"/>
      <c r="C145" s="117"/>
      <c r="D145" s="117"/>
      <c r="E145" s="117"/>
      <c r="F145" s="117"/>
      <c r="G145" s="117"/>
      <c r="H145" s="117"/>
      <c r="I145" s="94"/>
      <c r="J145" s="94"/>
      <c r="K145" s="94"/>
    </row>
    <row r="146" spans="2:11" s="1" customFormat="1">
      <c r="B146" s="94"/>
      <c r="C146" s="117"/>
      <c r="D146" s="117"/>
      <c r="E146" s="117"/>
      <c r="F146" s="117"/>
      <c r="G146" s="117"/>
      <c r="H146" s="117"/>
      <c r="I146" s="94"/>
      <c r="J146" s="94"/>
      <c r="K146" s="94"/>
    </row>
    <row r="147" spans="2:11" s="1" customFormat="1">
      <c r="B147" s="94"/>
      <c r="C147" s="117"/>
      <c r="D147" s="117"/>
      <c r="E147" s="117"/>
      <c r="F147" s="117"/>
      <c r="G147" s="117"/>
      <c r="H147" s="117"/>
      <c r="I147" s="94"/>
      <c r="J147" s="94"/>
      <c r="K147" s="94"/>
    </row>
    <row r="148" spans="2:11" s="1" customFormat="1">
      <c r="B148" s="94"/>
      <c r="C148" s="117"/>
      <c r="D148" s="117"/>
      <c r="E148" s="117"/>
      <c r="F148" s="117"/>
      <c r="G148" s="117"/>
      <c r="H148" s="117"/>
      <c r="I148" s="94"/>
      <c r="J148" s="94"/>
      <c r="K148" s="94"/>
    </row>
    <row r="149" spans="2:11" s="1" customFormat="1">
      <c r="B149" s="94"/>
      <c r="C149" s="117"/>
      <c r="D149" s="117"/>
      <c r="E149" s="117"/>
      <c r="F149" s="117"/>
      <c r="G149" s="117"/>
      <c r="H149" s="117"/>
      <c r="I149" s="94"/>
      <c r="J149" s="94"/>
      <c r="K149" s="94"/>
    </row>
    <row r="150" spans="2:11" s="1" customFormat="1">
      <c r="B150" s="94"/>
      <c r="C150" s="117"/>
      <c r="D150" s="117"/>
      <c r="E150" s="117"/>
      <c r="F150" s="117"/>
      <c r="G150" s="117"/>
      <c r="H150" s="117"/>
      <c r="I150" s="94"/>
      <c r="J150" s="94"/>
      <c r="K150" s="94"/>
    </row>
    <row r="151" spans="2:11" s="1" customFormat="1">
      <c r="B151" s="94"/>
      <c r="C151" s="117"/>
      <c r="D151" s="117"/>
      <c r="E151" s="117"/>
      <c r="F151" s="117"/>
      <c r="G151" s="117"/>
      <c r="H151" s="117"/>
      <c r="I151" s="94"/>
      <c r="J151" s="94"/>
      <c r="K151" s="94"/>
    </row>
    <row r="152" spans="2:11" s="1" customFormat="1">
      <c r="B152" s="94"/>
      <c r="C152" s="117"/>
      <c r="D152" s="117"/>
      <c r="E152" s="117"/>
      <c r="F152" s="117"/>
      <c r="G152" s="117"/>
      <c r="H152" s="117"/>
      <c r="I152" s="94"/>
      <c r="J152" s="94"/>
      <c r="K152" s="94"/>
    </row>
    <row r="153" spans="2:11" s="1" customFormat="1">
      <c r="B153" s="94"/>
      <c r="C153" s="117"/>
      <c r="D153" s="117"/>
      <c r="E153" s="117"/>
      <c r="F153" s="117"/>
      <c r="G153" s="117"/>
      <c r="H153" s="117"/>
      <c r="I153" s="94"/>
      <c r="J153" s="94"/>
      <c r="K153" s="94"/>
    </row>
    <row r="154" spans="2:11" s="1" customFormat="1">
      <c r="B154" s="94"/>
      <c r="C154" s="117"/>
      <c r="D154" s="117"/>
      <c r="E154" s="117"/>
      <c r="F154" s="117"/>
      <c r="G154" s="117"/>
      <c r="H154" s="117"/>
      <c r="I154" s="94"/>
      <c r="J154" s="94"/>
      <c r="K154" s="94"/>
    </row>
    <row r="155" spans="2:11" s="1" customFormat="1">
      <c r="B155" s="94"/>
      <c r="C155" s="117"/>
      <c r="D155" s="117"/>
      <c r="E155" s="117"/>
      <c r="F155" s="117"/>
      <c r="G155" s="117"/>
      <c r="H155" s="117"/>
      <c r="I155" s="94"/>
      <c r="J155" s="94"/>
      <c r="K155" s="94"/>
    </row>
    <row r="156" spans="2:11" s="1" customFormat="1">
      <c r="B156" s="94"/>
      <c r="C156" s="117"/>
      <c r="D156" s="117"/>
      <c r="E156" s="117"/>
      <c r="F156" s="117"/>
      <c r="G156" s="117"/>
      <c r="H156" s="117"/>
      <c r="I156" s="94"/>
      <c r="J156" s="94"/>
      <c r="K156" s="94"/>
    </row>
    <row r="157" spans="2:11" s="1" customFormat="1">
      <c r="B157" s="94"/>
      <c r="C157" s="117"/>
      <c r="D157" s="117"/>
      <c r="E157" s="117"/>
      <c r="F157" s="117"/>
      <c r="G157" s="117"/>
      <c r="H157" s="117"/>
      <c r="I157" s="94"/>
      <c r="J157" s="94"/>
      <c r="K157" s="94"/>
    </row>
    <row r="158" spans="2:11" s="1" customFormat="1">
      <c r="B158" s="94"/>
      <c r="C158" s="117"/>
      <c r="D158" s="117"/>
      <c r="E158" s="117"/>
      <c r="F158" s="117"/>
      <c r="G158" s="117"/>
      <c r="H158" s="117"/>
      <c r="I158" s="94"/>
      <c r="J158" s="94"/>
      <c r="K158" s="94"/>
    </row>
    <row r="159" spans="2:11" s="1" customFormat="1">
      <c r="B159" s="94"/>
      <c r="C159" s="117"/>
      <c r="D159" s="117"/>
      <c r="E159" s="117"/>
      <c r="F159" s="117"/>
      <c r="G159" s="117"/>
      <c r="H159" s="117"/>
      <c r="I159" s="94"/>
      <c r="J159" s="94"/>
      <c r="K159" s="94"/>
    </row>
    <row r="160" spans="2:11" s="1" customFormat="1">
      <c r="B160" s="94"/>
      <c r="C160" s="117"/>
      <c r="D160" s="117"/>
      <c r="E160" s="117"/>
      <c r="F160" s="117"/>
      <c r="G160" s="117"/>
      <c r="H160" s="117"/>
      <c r="I160" s="94"/>
      <c r="J160" s="94"/>
      <c r="K160" s="94"/>
    </row>
    <row r="161" spans="2:11" s="1" customFormat="1">
      <c r="B161" s="94"/>
      <c r="C161" s="117"/>
      <c r="D161" s="117"/>
      <c r="E161" s="117"/>
      <c r="F161" s="117"/>
      <c r="G161" s="117"/>
      <c r="H161" s="117"/>
      <c r="I161" s="94"/>
      <c r="J161" s="94"/>
      <c r="K161" s="94"/>
    </row>
    <row r="162" spans="2:11" s="1" customFormat="1">
      <c r="B162" s="94"/>
      <c r="C162" s="117"/>
      <c r="D162" s="117"/>
      <c r="E162" s="117"/>
      <c r="F162" s="117"/>
      <c r="G162" s="117"/>
      <c r="H162" s="117"/>
      <c r="I162" s="94"/>
      <c r="J162" s="94"/>
      <c r="K162" s="94"/>
    </row>
    <row r="163" spans="2:11" s="1" customFormat="1">
      <c r="B163" s="94"/>
      <c r="C163" s="117"/>
      <c r="D163" s="117"/>
      <c r="E163" s="117"/>
      <c r="F163" s="117"/>
      <c r="G163" s="117"/>
      <c r="H163" s="117"/>
      <c r="I163" s="94"/>
      <c r="J163" s="94"/>
      <c r="K163" s="94"/>
    </row>
    <row r="164" spans="2:11" s="1" customFormat="1">
      <c r="B164" s="94"/>
      <c r="C164" s="117"/>
      <c r="D164" s="117"/>
      <c r="E164" s="117"/>
      <c r="F164" s="117"/>
      <c r="G164" s="117"/>
      <c r="H164" s="117"/>
      <c r="I164" s="94"/>
      <c r="J164" s="94"/>
      <c r="K164" s="94"/>
    </row>
    <row r="165" spans="2:11" s="1" customFormat="1">
      <c r="B165" s="94"/>
      <c r="C165" s="117"/>
      <c r="D165" s="117"/>
      <c r="E165" s="117"/>
      <c r="F165" s="117"/>
      <c r="G165" s="117"/>
      <c r="H165" s="117"/>
      <c r="I165" s="94"/>
      <c r="J165" s="94"/>
      <c r="K165" s="94"/>
    </row>
    <row r="166" spans="2:11" s="1" customFormat="1">
      <c r="B166" s="94"/>
      <c r="C166" s="117"/>
      <c r="D166" s="117"/>
      <c r="E166" s="117"/>
      <c r="F166" s="117"/>
      <c r="G166" s="117"/>
      <c r="H166" s="117"/>
      <c r="I166" s="94"/>
      <c r="J166" s="94"/>
      <c r="K166" s="94"/>
    </row>
    <row r="167" spans="2:11" s="1" customFormat="1">
      <c r="B167" s="94"/>
      <c r="C167" s="117"/>
      <c r="D167" s="117"/>
      <c r="E167" s="117"/>
      <c r="F167" s="117"/>
      <c r="G167" s="117"/>
      <c r="H167" s="117"/>
      <c r="I167" s="94"/>
      <c r="J167" s="94"/>
      <c r="K167" s="94"/>
    </row>
    <row r="168" spans="2:11" s="1" customFormat="1">
      <c r="B168" s="94"/>
      <c r="C168" s="117"/>
      <c r="D168" s="117"/>
      <c r="E168" s="117"/>
      <c r="F168" s="117"/>
      <c r="G168" s="117"/>
      <c r="H168" s="117"/>
      <c r="I168" s="94"/>
      <c r="J168" s="94"/>
      <c r="K168" s="94"/>
    </row>
    <row r="169" spans="2:11" s="1" customFormat="1">
      <c r="B169" s="94"/>
      <c r="C169" s="117"/>
      <c r="D169" s="117"/>
      <c r="E169" s="117"/>
      <c r="F169" s="117"/>
      <c r="G169" s="117"/>
      <c r="H169" s="117"/>
      <c r="I169" s="94"/>
      <c r="J169" s="94"/>
      <c r="K169" s="94"/>
    </row>
    <row r="170" spans="2:11" s="1" customFormat="1">
      <c r="B170" s="94"/>
      <c r="C170" s="117"/>
      <c r="D170" s="117"/>
      <c r="E170" s="117"/>
      <c r="F170" s="117"/>
      <c r="G170" s="117"/>
      <c r="H170" s="117"/>
      <c r="I170" s="94"/>
      <c r="J170" s="94"/>
      <c r="K170" s="94"/>
    </row>
    <row r="171" spans="2:11" s="1" customFormat="1">
      <c r="B171" s="94"/>
      <c r="C171" s="117"/>
      <c r="D171" s="117"/>
      <c r="E171" s="117"/>
      <c r="F171" s="117"/>
      <c r="G171" s="117"/>
      <c r="H171" s="117"/>
      <c r="I171" s="94"/>
      <c r="J171" s="94"/>
      <c r="K171" s="94"/>
    </row>
    <row r="172" spans="2:11" s="1" customFormat="1">
      <c r="B172" s="94"/>
      <c r="C172" s="117"/>
      <c r="D172" s="117"/>
      <c r="E172" s="117"/>
      <c r="F172" s="117"/>
      <c r="G172" s="117"/>
      <c r="H172" s="117"/>
      <c r="I172" s="94"/>
      <c r="J172" s="94"/>
      <c r="K172" s="94"/>
    </row>
    <row r="173" spans="2:11" s="1" customFormat="1">
      <c r="B173" s="94"/>
      <c r="C173" s="117"/>
      <c r="D173" s="117"/>
      <c r="E173" s="117"/>
      <c r="F173" s="117"/>
      <c r="G173" s="117"/>
      <c r="H173" s="117"/>
      <c r="I173" s="94"/>
      <c r="J173" s="94"/>
      <c r="K173" s="94"/>
    </row>
    <row r="174" spans="2:11" s="1" customFormat="1">
      <c r="B174" s="94"/>
      <c r="C174" s="117"/>
      <c r="D174" s="117"/>
      <c r="E174" s="117"/>
      <c r="F174" s="117"/>
      <c r="G174" s="117"/>
      <c r="H174" s="117"/>
      <c r="I174" s="94"/>
      <c r="J174" s="94"/>
      <c r="K174" s="94"/>
    </row>
    <row r="175" spans="2:11" s="1" customFormat="1">
      <c r="B175" s="94"/>
      <c r="C175" s="117"/>
      <c r="D175" s="117"/>
      <c r="E175" s="117"/>
      <c r="F175" s="117"/>
      <c r="G175" s="117"/>
      <c r="H175" s="117"/>
      <c r="I175" s="94"/>
      <c r="J175" s="94"/>
      <c r="K175" s="94"/>
    </row>
    <row r="176" spans="2:11" s="1" customFormat="1">
      <c r="B176" s="94"/>
      <c r="C176" s="117"/>
      <c r="D176" s="117"/>
      <c r="E176" s="117"/>
      <c r="F176" s="117"/>
      <c r="G176" s="117"/>
      <c r="H176" s="117"/>
      <c r="I176" s="94"/>
      <c r="J176" s="94"/>
      <c r="K176" s="94"/>
    </row>
    <row r="177" spans="2:11" s="1" customFormat="1">
      <c r="B177" s="94"/>
      <c r="C177" s="117"/>
      <c r="D177" s="117"/>
      <c r="E177" s="117"/>
      <c r="F177" s="117"/>
      <c r="G177" s="117"/>
      <c r="H177" s="117"/>
      <c r="I177" s="94"/>
      <c r="J177" s="94"/>
      <c r="K177" s="94"/>
    </row>
    <row r="178" spans="2:11" s="1" customFormat="1">
      <c r="B178" s="94"/>
      <c r="C178" s="117"/>
      <c r="D178" s="117"/>
      <c r="E178" s="117"/>
      <c r="F178" s="117"/>
      <c r="G178" s="117"/>
      <c r="H178" s="117"/>
      <c r="I178" s="94"/>
      <c r="J178" s="94"/>
      <c r="K178" s="94"/>
    </row>
    <row r="179" spans="2:11" s="1" customFormat="1">
      <c r="B179" s="94"/>
      <c r="C179" s="117"/>
      <c r="D179" s="117"/>
      <c r="E179" s="117"/>
      <c r="F179" s="117"/>
      <c r="G179" s="117"/>
      <c r="H179" s="117"/>
      <c r="I179" s="94"/>
      <c r="J179" s="94"/>
      <c r="K179" s="94"/>
    </row>
    <row r="180" spans="2:11" s="1" customFormat="1">
      <c r="B180" s="94"/>
      <c r="C180" s="117"/>
      <c r="D180" s="117"/>
      <c r="E180" s="117"/>
      <c r="F180" s="117"/>
      <c r="G180" s="117"/>
      <c r="H180" s="117"/>
      <c r="I180" s="94"/>
      <c r="J180" s="94"/>
      <c r="K180" s="94"/>
    </row>
    <row r="181" spans="2:11" s="1" customFormat="1">
      <c r="B181" s="94"/>
      <c r="C181" s="117"/>
      <c r="D181" s="117"/>
      <c r="E181" s="117"/>
      <c r="F181" s="117"/>
      <c r="G181" s="117"/>
      <c r="H181" s="117"/>
      <c r="I181" s="94"/>
      <c r="J181" s="94"/>
      <c r="K181" s="94"/>
    </row>
    <row r="182" spans="2:11" s="1" customFormat="1">
      <c r="B182" s="94"/>
      <c r="C182" s="117"/>
      <c r="D182" s="117"/>
      <c r="E182" s="117"/>
      <c r="F182" s="117"/>
      <c r="G182" s="117"/>
      <c r="H182" s="117"/>
      <c r="I182" s="94"/>
      <c r="J182" s="94"/>
      <c r="K182" s="94"/>
    </row>
    <row r="183" spans="2:11" s="1" customFormat="1">
      <c r="B183" s="94"/>
      <c r="C183" s="117"/>
      <c r="D183" s="117"/>
      <c r="E183" s="117"/>
      <c r="F183" s="117"/>
      <c r="G183" s="117"/>
      <c r="H183" s="117"/>
      <c r="I183" s="94"/>
      <c r="J183" s="94"/>
      <c r="K183" s="94"/>
    </row>
    <row r="184" spans="2:11" s="1" customFormat="1">
      <c r="B184" s="94"/>
      <c r="C184" s="117"/>
      <c r="D184" s="117"/>
      <c r="E184" s="117"/>
      <c r="F184" s="117"/>
      <c r="G184" s="117"/>
      <c r="H184" s="117"/>
      <c r="I184" s="94"/>
      <c r="J184" s="94"/>
      <c r="K184" s="94"/>
    </row>
    <row r="185" spans="2:11" s="1" customFormat="1">
      <c r="B185" s="94"/>
      <c r="C185" s="117"/>
      <c r="D185" s="117"/>
      <c r="E185" s="117"/>
      <c r="F185" s="117"/>
      <c r="G185" s="117"/>
      <c r="H185" s="117"/>
      <c r="I185" s="94"/>
      <c r="J185" s="94"/>
      <c r="K185" s="94"/>
    </row>
    <row r="186" spans="2:11" s="1" customFormat="1">
      <c r="B186" s="94"/>
      <c r="C186" s="117"/>
      <c r="D186" s="117"/>
      <c r="E186" s="117"/>
      <c r="F186" s="117"/>
      <c r="G186" s="117"/>
      <c r="H186" s="117"/>
      <c r="I186" s="94"/>
      <c r="J186" s="94"/>
      <c r="K186" s="94"/>
    </row>
    <row r="187" spans="2:11" s="1" customFormat="1">
      <c r="B187" s="94"/>
      <c r="C187" s="117"/>
      <c r="D187" s="117"/>
      <c r="E187" s="117"/>
      <c r="F187" s="117"/>
      <c r="G187" s="117"/>
      <c r="H187" s="117"/>
      <c r="I187" s="94"/>
      <c r="J187" s="94"/>
      <c r="K187" s="94"/>
    </row>
    <row r="188" spans="2:11" s="1" customFormat="1">
      <c r="B188" s="94"/>
      <c r="C188" s="117"/>
      <c r="D188" s="117"/>
      <c r="E188" s="117"/>
      <c r="F188" s="117"/>
      <c r="G188" s="117"/>
      <c r="H188" s="117"/>
      <c r="I188" s="94"/>
      <c r="J188" s="94"/>
      <c r="K188" s="94"/>
    </row>
    <row r="189" spans="2:11" s="1" customFormat="1">
      <c r="B189" s="94"/>
      <c r="C189" s="117"/>
      <c r="D189" s="117"/>
      <c r="E189" s="117"/>
      <c r="F189" s="117"/>
      <c r="G189" s="117"/>
      <c r="H189" s="117"/>
      <c r="I189" s="94"/>
      <c r="J189" s="94"/>
      <c r="K189" s="94"/>
    </row>
    <row r="190" spans="2:11" s="1" customFormat="1">
      <c r="B190" s="94"/>
      <c r="C190" s="117"/>
      <c r="D190" s="117"/>
      <c r="E190" s="117"/>
      <c r="F190" s="117"/>
      <c r="G190" s="117"/>
      <c r="H190" s="117"/>
      <c r="I190" s="94"/>
      <c r="J190" s="94"/>
      <c r="K190" s="94"/>
    </row>
    <row r="191" spans="2:11" s="1" customFormat="1">
      <c r="B191" s="94"/>
      <c r="C191" s="117"/>
      <c r="D191" s="117"/>
      <c r="E191" s="117"/>
      <c r="F191" s="117"/>
      <c r="G191" s="117"/>
      <c r="H191" s="117"/>
      <c r="I191" s="94"/>
      <c r="J191" s="94"/>
      <c r="K191" s="94"/>
    </row>
    <row r="192" spans="2:11" s="1" customFormat="1">
      <c r="B192" s="94"/>
      <c r="C192" s="117"/>
      <c r="D192" s="117"/>
      <c r="E192" s="117"/>
      <c r="F192" s="117"/>
      <c r="G192" s="117"/>
      <c r="H192" s="117"/>
      <c r="I192" s="94"/>
      <c r="J192" s="94"/>
      <c r="K192" s="94"/>
    </row>
    <row r="193" spans="2:11" s="1" customFormat="1">
      <c r="B193" s="94"/>
      <c r="C193" s="117"/>
      <c r="D193" s="117"/>
      <c r="E193" s="117"/>
      <c r="F193" s="117"/>
      <c r="G193" s="117"/>
      <c r="H193" s="117"/>
      <c r="I193" s="94"/>
      <c r="J193" s="94"/>
      <c r="K193" s="94"/>
    </row>
    <row r="194" spans="2:11" s="1" customFormat="1">
      <c r="B194" s="94"/>
      <c r="C194" s="117"/>
      <c r="D194" s="117"/>
      <c r="E194" s="117"/>
      <c r="F194" s="117"/>
      <c r="G194" s="117"/>
      <c r="H194" s="117"/>
      <c r="I194" s="94"/>
      <c r="J194" s="94"/>
      <c r="K194" s="94"/>
    </row>
    <row r="195" spans="2:11" s="1" customFormat="1">
      <c r="B195" s="94"/>
      <c r="C195" s="117"/>
      <c r="D195" s="117"/>
      <c r="E195" s="117"/>
      <c r="F195" s="117"/>
      <c r="G195" s="117"/>
      <c r="H195" s="117"/>
      <c r="I195" s="94"/>
      <c r="J195" s="94"/>
      <c r="K195" s="94"/>
    </row>
    <row r="196" spans="2:11" s="1" customFormat="1">
      <c r="B196" s="94"/>
      <c r="C196" s="117"/>
      <c r="D196" s="117"/>
      <c r="E196" s="117"/>
      <c r="F196" s="117"/>
      <c r="G196" s="117"/>
      <c r="H196" s="117"/>
      <c r="I196" s="94"/>
      <c r="J196" s="94"/>
      <c r="K196" s="94"/>
    </row>
    <row r="197" spans="2:11" s="1" customFormat="1">
      <c r="B197" s="94"/>
      <c r="C197" s="117"/>
      <c r="D197" s="117"/>
      <c r="E197" s="117"/>
      <c r="F197" s="117"/>
      <c r="G197" s="117"/>
      <c r="H197" s="117"/>
      <c r="I197" s="94"/>
      <c r="J197" s="94"/>
      <c r="K197" s="94"/>
    </row>
    <row r="198" spans="2:11" s="1" customFormat="1">
      <c r="B198" s="94"/>
      <c r="C198" s="117"/>
      <c r="D198" s="117"/>
      <c r="E198" s="117"/>
      <c r="F198" s="117"/>
      <c r="G198" s="117"/>
      <c r="H198" s="117"/>
      <c r="I198" s="94"/>
      <c r="J198" s="94"/>
      <c r="K198" s="94"/>
    </row>
    <row r="199" spans="2:11" s="1" customFormat="1">
      <c r="B199" s="94"/>
      <c r="C199" s="117"/>
      <c r="D199" s="117"/>
      <c r="E199" s="117"/>
      <c r="F199" s="117"/>
      <c r="G199" s="117"/>
      <c r="H199" s="117"/>
      <c r="I199" s="94"/>
      <c r="J199" s="94"/>
      <c r="K199" s="94"/>
    </row>
    <row r="200" spans="2:11" s="1" customFormat="1">
      <c r="B200" s="94"/>
      <c r="C200" s="117"/>
      <c r="D200" s="117"/>
      <c r="E200" s="117"/>
      <c r="F200" s="117"/>
      <c r="G200" s="117"/>
      <c r="H200" s="117"/>
      <c r="I200" s="94"/>
      <c r="J200" s="94"/>
      <c r="K200" s="94"/>
    </row>
    <row r="201" spans="2:11" s="1" customFormat="1">
      <c r="B201" s="94"/>
      <c r="C201" s="117"/>
      <c r="D201" s="117"/>
      <c r="E201" s="117"/>
      <c r="F201" s="117"/>
      <c r="G201" s="117"/>
      <c r="H201" s="117"/>
      <c r="I201" s="94"/>
      <c r="J201" s="94"/>
      <c r="K201" s="94"/>
    </row>
    <row r="202" spans="2:11" s="1" customFormat="1">
      <c r="B202" s="94"/>
      <c r="C202" s="117"/>
      <c r="D202" s="117"/>
      <c r="E202" s="117"/>
      <c r="F202" s="117"/>
      <c r="G202" s="117"/>
      <c r="H202" s="117"/>
      <c r="I202" s="94"/>
      <c r="J202" s="94"/>
      <c r="K202" s="94"/>
    </row>
    <row r="203" spans="2:11" s="1" customFormat="1">
      <c r="B203" s="94"/>
      <c r="C203" s="117"/>
      <c r="D203" s="117"/>
      <c r="E203" s="117"/>
      <c r="F203" s="117"/>
      <c r="G203" s="117"/>
      <c r="H203" s="117"/>
      <c r="I203" s="94"/>
      <c r="J203" s="94"/>
      <c r="K203" s="94"/>
    </row>
    <row r="204" spans="2:11" s="1" customFormat="1">
      <c r="B204" s="94"/>
      <c r="C204" s="117"/>
      <c r="D204" s="117"/>
      <c r="E204" s="117"/>
      <c r="F204" s="117"/>
      <c r="G204" s="117"/>
      <c r="H204" s="117"/>
      <c r="I204" s="94"/>
      <c r="J204" s="94"/>
      <c r="K204" s="94"/>
    </row>
    <row r="205" spans="2:11" s="1" customFormat="1">
      <c r="B205" s="94"/>
      <c r="C205" s="117"/>
      <c r="D205" s="117"/>
      <c r="E205" s="117"/>
      <c r="F205" s="117"/>
      <c r="G205" s="117"/>
      <c r="H205" s="117"/>
      <c r="I205" s="94"/>
      <c r="J205" s="94"/>
      <c r="K205" s="94"/>
    </row>
    <row r="206" spans="2:11" s="1" customFormat="1">
      <c r="B206" s="94"/>
      <c r="C206" s="117"/>
      <c r="D206" s="117"/>
      <c r="E206" s="117"/>
      <c r="F206" s="117"/>
      <c r="G206" s="117"/>
      <c r="H206" s="117"/>
      <c r="I206" s="94"/>
      <c r="J206" s="94"/>
      <c r="K206" s="94"/>
    </row>
    <row r="207" spans="2:11" s="1" customFormat="1">
      <c r="B207" s="94"/>
      <c r="C207" s="117"/>
      <c r="D207" s="117"/>
      <c r="E207" s="117"/>
      <c r="F207" s="117"/>
      <c r="G207" s="117"/>
      <c r="H207" s="117"/>
      <c r="I207" s="94"/>
      <c r="J207" s="94"/>
      <c r="K207" s="94"/>
    </row>
    <row r="208" spans="2:11" s="1" customFormat="1">
      <c r="B208" s="94"/>
      <c r="C208" s="117"/>
      <c r="D208" s="117"/>
      <c r="E208" s="117"/>
      <c r="F208" s="117"/>
      <c r="G208" s="117"/>
      <c r="H208" s="117"/>
      <c r="I208" s="94"/>
      <c r="J208" s="94"/>
      <c r="K208" s="94"/>
    </row>
    <row r="209" spans="2:11" s="1" customFormat="1">
      <c r="B209" s="94"/>
      <c r="C209" s="117"/>
      <c r="D209" s="117"/>
      <c r="E209" s="117"/>
      <c r="F209" s="117"/>
      <c r="G209" s="117"/>
      <c r="H209" s="117"/>
      <c r="I209" s="94"/>
      <c r="J209" s="94"/>
      <c r="K209" s="94"/>
    </row>
    <row r="210" spans="2:11" s="1" customFormat="1">
      <c r="B210" s="94"/>
      <c r="C210" s="117"/>
      <c r="D210" s="117"/>
      <c r="E210" s="117"/>
      <c r="F210" s="117"/>
      <c r="G210" s="117"/>
      <c r="H210" s="117"/>
      <c r="I210" s="94"/>
      <c r="J210" s="94"/>
      <c r="K210" s="94"/>
    </row>
    <row r="211" spans="2:11" s="1" customFormat="1">
      <c r="B211" s="94"/>
      <c r="C211" s="117"/>
      <c r="D211" s="117"/>
      <c r="E211" s="117"/>
      <c r="F211" s="117"/>
      <c r="G211" s="117"/>
      <c r="H211" s="117"/>
      <c r="I211" s="94"/>
      <c r="J211" s="94"/>
      <c r="K211" s="94"/>
    </row>
    <row r="212" spans="2:11" s="1" customFormat="1">
      <c r="B212" s="94"/>
      <c r="C212" s="117"/>
      <c r="D212" s="117"/>
      <c r="E212" s="117"/>
      <c r="F212" s="117"/>
      <c r="G212" s="117"/>
      <c r="H212" s="117"/>
      <c r="I212" s="94"/>
      <c r="J212" s="94"/>
      <c r="K212" s="94"/>
    </row>
    <row r="213" spans="2:11" s="1" customFormat="1">
      <c r="B213" s="94"/>
      <c r="C213" s="117"/>
      <c r="D213" s="117"/>
      <c r="E213" s="117"/>
      <c r="F213" s="117"/>
      <c r="G213" s="117"/>
      <c r="H213" s="117"/>
      <c r="I213" s="94"/>
      <c r="J213" s="94"/>
      <c r="K213" s="94"/>
    </row>
    <row r="214" spans="2:11" s="1" customFormat="1">
      <c r="B214" s="94"/>
      <c r="C214" s="117"/>
      <c r="D214" s="117"/>
      <c r="E214" s="117"/>
      <c r="F214" s="117"/>
      <c r="G214" s="117"/>
      <c r="H214" s="117"/>
      <c r="I214" s="94"/>
      <c r="J214" s="94"/>
      <c r="K214" s="94"/>
    </row>
    <row r="215" spans="2:11" s="1" customFormat="1">
      <c r="B215" s="94"/>
      <c r="C215" s="117"/>
      <c r="D215" s="117"/>
      <c r="E215" s="117"/>
      <c r="F215" s="117"/>
      <c r="G215" s="117"/>
      <c r="H215" s="117"/>
      <c r="I215" s="94"/>
      <c r="J215" s="94"/>
      <c r="K215" s="94"/>
    </row>
    <row r="216" spans="2:11" s="1" customFormat="1">
      <c r="B216" s="94"/>
      <c r="C216" s="117"/>
      <c r="D216" s="117"/>
      <c r="E216" s="117"/>
      <c r="F216" s="117"/>
      <c r="G216" s="117"/>
      <c r="H216" s="117"/>
      <c r="I216" s="94"/>
      <c r="J216" s="94"/>
      <c r="K216" s="94"/>
    </row>
    <row r="217" spans="2:11" s="1" customFormat="1">
      <c r="B217" s="94"/>
      <c r="C217" s="117"/>
      <c r="D217" s="117"/>
      <c r="E217" s="117"/>
      <c r="F217" s="117"/>
      <c r="G217" s="117"/>
      <c r="H217" s="117"/>
      <c r="I217" s="94"/>
      <c r="J217" s="94"/>
      <c r="K217" s="94"/>
    </row>
    <row r="218" spans="2:11" s="1" customFormat="1">
      <c r="B218" s="94"/>
      <c r="C218" s="117"/>
      <c r="D218" s="117"/>
      <c r="E218" s="117"/>
      <c r="F218" s="117"/>
      <c r="G218" s="117"/>
      <c r="H218" s="117"/>
      <c r="I218" s="94"/>
      <c r="J218" s="94"/>
      <c r="K218" s="94"/>
    </row>
    <row r="219" spans="2:11" s="1" customFormat="1">
      <c r="B219" s="94"/>
      <c r="C219" s="117"/>
      <c r="D219" s="117"/>
      <c r="E219" s="117"/>
      <c r="F219" s="117"/>
      <c r="G219" s="117"/>
      <c r="H219" s="117"/>
      <c r="I219" s="94"/>
      <c r="J219" s="94"/>
      <c r="K219" s="94"/>
    </row>
    <row r="220" spans="2:11" s="1" customFormat="1">
      <c r="B220" s="94"/>
      <c r="C220" s="117"/>
      <c r="D220" s="117"/>
      <c r="E220" s="117"/>
      <c r="F220" s="117"/>
      <c r="G220" s="117"/>
      <c r="H220" s="117"/>
      <c r="I220" s="94"/>
      <c r="J220" s="94"/>
      <c r="K220" s="94"/>
    </row>
    <row r="221" spans="2:11" s="1" customFormat="1">
      <c r="B221" s="94"/>
      <c r="C221" s="117"/>
      <c r="D221" s="117"/>
      <c r="E221" s="117"/>
      <c r="F221" s="117"/>
      <c r="G221" s="117"/>
      <c r="H221" s="117"/>
      <c r="I221" s="94"/>
      <c r="J221" s="94"/>
      <c r="K221" s="94"/>
    </row>
    <row r="222" spans="2:11" s="1" customFormat="1">
      <c r="B222" s="94"/>
      <c r="C222" s="117"/>
      <c r="D222" s="117"/>
      <c r="E222" s="117"/>
      <c r="F222" s="117"/>
      <c r="G222" s="117"/>
      <c r="H222" s="117"/>
      <c r="I222" s="94"/>
      <c r="J222" s="94"/>
      <c r="K222" s="94"/>
    </row>
    <row r="223" spans="2:11" s="1" customFormat="1">
      <c r="B223" s="94"/>
      <c r="C223" s="117"/>
      <c r="D223" s="117"/>
      <c r="E223" s="117"/>
      <c r="F223" s="117"/>
      <c r="G223" s="117"/>
      <c r="H223" s="117"/>
      <c r="I223" s="94"/>
      <c r="J223" s="94"/>
      <c r="K223" s="94"/>
    </row>
    <row r="224" spans="2:11" s="1" customFormat="1">
      <c r="B224" s="94"/>
      <c r="C224" s="117"/>
      <c r="D224" s="117"/>
      <c r="E224" s="117"/>
      <c r="F224" s="117"/>
      <c r="G224" s="117"/>
      <c r="H224" s="117"/>
      <c r="I224" s="94"/>
      <c r="J224" s="94"/>
      <c r="K224" s="94"/>
    </row>
    <row r="225" spans="2:11" s="1" customFormat="1">
      <c r="B225" s="94"/>
      <c r="C225" s="117"/>
      <c r="D225" s="117"/>
      <c r="E225" s="117"/>
      <c r="F225" s="117"/>
      <c r="G225" s="117"/>
      <c r="H225" s="117"/>
      <c r="I225" s="94"/>
      <c r="J225" s="94"/>
      <c r="K225" s="94"/>
    </row>
    <row r="226" spans="2:11" s="1" customFormat="1">
      <c r="B226" s="94"/>
      <c r="C226" s="117"/>
      <c r="D226" s="117"/>
      <c r="E226" s="117"/>
      <c r="F226" s="117"/>
      <c r="G226" s="117"/>
      <c r="H226" s="117"/>
      <c r="I226" s="94"/>
      <c r="J226" s="94"/>
      <c r="K226" s="94"/>
    </row>
    <row r="227" spans="2:11" s="1" customFormat="1">
      <c r="B227" s="94"/>
      <c r="C227" s="117"/>
      <c r="D227" s="117"/>
      <c r="E227" s="117"/>
      <c r="F227" s="117"/>
      <c r="G227" s="117"/>
      <c r="H227" s="117"/>
      <c r="I227" s="94"/>
      <c r="J227" s="94"/>
      <c r="K227" s="94"/>
    </row>
    <row r="228" spans="2:11" s="1" customFormat="1">
      <c r="B228" s="94"/>
      <c r="C228" s="117"/>
      <c r="D228" s="117"/>
      <c r="E228" s="117"/>
      <c r="F228" s="117"/>
      <c r="G228" s="117"/>
      <c r="H228" s="117"/>
      <c r="I228" s="94"/>
      <c r="J228" s="94"/>
      <c r="K228" s="94"/>
    </row>
    <row r="229" spans="2:11" s="1" customFormat="1">
      <c r="B229" s="94"/>
      <c r="C229" s="117"/>
      <c r="D229" s="117"/>
      <c r="E229" s="117"/>
      <c r="F229" s="117"/>
      <c r="G229" s="117"/>
      <c r="H229" s="117"/>
      <c r="I229" s="94"/>
      <c r="J229" s="94"/>
      <c r="K229" s="94"/>
    </row>
    <row r="230" spans="2:11" s="1" customFormat="1">
      <c r="B230" s="94"/>
      <c r="C230" s="117"/>
      <c r="D230" s="117"/>
      <c r="E230" s="117"/>
      <c r="F230" s="117"/>
      <c r="G230" s="117"/>
      <c r="H230" s="117"/>
      <c r="I230" s="94"/>
      <c r="J230" s="94"/>
      <c r="K230" s="94"/>
    </row>
    <row r="231" spans="2:11" s="1" customFormat="1">
      <c r="B231" s="94"/>
      <c r="C231" s="117"/>
      <c r="D231" s="117"/>
      <c r="E231" s="117"/>
      <c r="F231" s="117"/>
      <c r="G231" s="117"/>
      <c r="H231" s="117"/>
      <c r="I231" s="94"/>
      <c r="J231" s="94"/>
      <c r="K231" s="94"/>
    </row>
    <row r="232" spans="2:11" s="1" customFormat="1">
      <c r="B232" s="94"/>
      <c r="C232" s="117"/>
      <c r="D232" s="117"/>
      <c r="E232" s="117"/>
      <c r="F232" s="117"/>
      <c r="G232" s="117"/>
      <c r="H232" s="117"/>
      <c r="I232" s="94"/>
      <c r="J232" s="94"/>
      <c r="K232" s="94"/>
    </row>
    <row r="233" spans="2:11" s="1" customFormat="1">
      <c r="B233" s="94"/>
      <c r="C233" s="117"/>
      <c r="D233" s="117"/>
      <c r="E233" s="117"/>
      <c r="F233" s="117"/>
      <c r="G233" s="117"/>
      <c r="H233" s="117"/>
      <c r="I233" s="94"/>
      <c r="J233" s="94"/>
      <c r="K233" s="94"/>
    </row>
    <row r="234" spans="2:11" s="1" customFormat="1">
      <c r="B234" s="94"/>
      <c r="C234" s="117"/>
      <c r="D234" s="117"/>
      <c r="E234" s="117"/>
      <c r="F234" s="117"/>
      <c r="G234" s="117"/>
      <c r="H234" s="117"/>
      <c r="I234" s="94"/>
      <c r="J234" s="94"/>
      <c r="K234" s="94"/>
    </row>
    <row r="235" spans="2:11" s="1" customFormat="1">
      <c r="B235" s="94"/>
      <c r="C235" s="117"/>
      <c r="D235" s="117"/>
      <c r="E235" s="117"/>
      <c r="F235" s="117"/>
      <c r="G235" s="117"/>
      <c r="H235" s="117"/>
      <c r="I235" s="94"/>
      <c r="J235" s="94"/>
      <c r="K235" s="94"/>
    </row>
    <row r="236" spans="2:11" s="1" customFormat="1">
      <c r="B236" s="94"/>
      <c r="C236" s="117"/>
      <c r="D236" s="117"/>
      <c r="E236" s="117"/>
      <c r="F236" s="117"/>
      <c r="G236" s="117"/>
      <c r="H236" s="117"/>
      <c r="I236" s="94"/>
      <c r="J236" s="94"/>
      <c r="K236" s="94"/>
    </row>
    <row r="237" spans="2:11" s="1" customFormat="1">
      <c r="B237" s="94"/>
      <c r="C237" s="117"/>
      <c r="D237" s="117"/>
      <c r="E237" s="117"/>
      <c r="F237" s="117"/>
      <c r="G237" s="117"/>
      <c r="H237" s="117"/>
      <c r="I237" s="94"/>
      <c r="J237" s="94"/>
      <c r="K237" s="94"/>
    </row>
    <row r="238" spans="2:11" s="1" customFormat="1">
      <c r="B238" s="94"/>
      <c r="C238" s="117"/>
      <c r="D238" s="117"/>
      <c r="E238" s="117"/>
      <c r="F238" s="117"/>
      <c r="G238" s="117"/>
      <c r="H238" s="117"/>
      <c r="I238" s="94"/>
      <c r="J238" s="94"/>
      <c r="K238" s="94"/>
    </row>
    <row r="239" spans="2:11" s="1" customFormat="1">
      <c r="B239" s="94"/>
      <c r="C239" s="117"/>
      <c r="D239" s="117"/>
      <c r="E239" s="117"/>
      <c r="F239" s="117"/>
      <c r="G239" s="117"/>
      <c r="H239" s="117"/>
      <c r="I239" s="94"/>
      <c r="J239" s="94"/>
      <c r="K239" s="94"/>
    </row>
    <row r="240" spans="2:11" s="1" customFormat="1">
      <c r="B240" s="94"/>
      <c r="C240" s="117"/>
      <c r="D240" s="117"/>
      <c r="E240" s="117"/>
      <c r="F240" s="117"/>
      <c r="G240" s="117"/>
      <c r="H240" s="117"/>
      <c r="I240" s="94"/>
      <c r="J240" s="94"/>
      <c r="K240" s="94"/>
    </row>
    <row r="241" spans="2:11" s="1" customFormat="1">
      <c r="B241" s="94"/>
      <c r="C241" s="117"/>
      <c r="D241" s="117"/>
      <c r="E241" s="117"/>
      <c r="F241" s="117"/>
      <c r="G241" s="117"/>
      <c r="H241" s="117"/>
      <c r="I241" s="94"/>
      <c r="J241" s="94"/>
      <c r="K241" s="94"/>
    </row>
    <row r="242" spans="2:11" s="1" customFormat="1">
      <c r="B242" s="94"/>
      <c r="C242" s="117"/>
      <c r="D242" s="117"/>
      <c r="E242" s="117"/>
      <c r="F242" s="117"/>
      <c r="G242" s="117"/>
      <c r="H242" s="117"/>
      <c r="I242" s="94"/>
      <c r="J242" s="94"/>
      <c r="K242" s="94"/>
    </row>
    <row r="243" spans="2:11" s="1" customFormat="1">
      <c r="B243" s="94"/>
      <c r="C243" s="117"/>
      <c r="D243" s="117"/>
      <c r="E243" s="117"/>
      <c r="F243" s="117"/>
      <c r="G243" s="117"/>
      <c r="H243" s="117"/>
      <c r="I243" s="94"/>
      <c r="J243" s="94"/>
      <c r="K243" s="94"/>
    </row>
    <row r="244" spans="2:11" s="1" customFormat="1">
      <c r="B244" s="94"/>
      <c r="C244" s="117"/>
      <c r="D244" s="117"/>
      <c r="E244" s="117"/>
      <c r="F244" s="117"/>
      <c r="G244" s="117"/>
      <c r="H244" s="117"/>
      <c r="I244" s="94"/>
      <c r="J244" s="94"/>
      <c r="K244" s="94"/>
    </row>
    <row r="245" spans="2:11" s="1" customFormat="1">
      <c r="B245" s="94"/>
      <c r="C245" s="117"/>
      <c r="D245" s="117"/>
      <c r="E245" s="117"/>
      <c r="F245" s="117"/>
      <c r="G245" s="117"/>
      <c r="H245" s="117"/>
      <c r="I245" s="94"/>
      <c r="J245" s="94"/>
      <c r="K245" s="94"/>
    </row>
    <row r="246" spans="2:11" s="1" customFormat="1">
      <c r="B246" s="94"/>
      <c r="C246" s="117"/>
      <c r="D246" s="117"/>
      <c r="E246" s="117"/>
      <c r="F246" s="117"/>
      <c r="G246" s="117"/>
      <c r="H246" s="117"/>
      <c r="I246" s="94"/>
      <c r="J246" s="94"/>
      <c r="K246" s="94"/>
    </row>
    <row r="247" spans="2:11" s="1" customFormat="1">
      <c r="B247" s="94"/>
      <c r="C247" s="117"/>
      <c r="D247" s="117"/>
      <c r="E247" s="117"/>
      <c r="F247" s="117"/>
      <c r="G247" s="117"/>
      <c r="H247" s="117"/>
      <c r="I247" s="94"/>
      <c r="J247" s="94"/>
      <c r="K247" s="94"/>
    </row>
    <row r="248" spans="2:11" s="1" customFormat="1">
      <c r="B248" s="94"/>
      <c r="C248" s="117"/>
      <c r="D248" s="117"/>
      <c r="E248" s="117"/>
      <c r="F248" s="117"/>
      <c r="G248" s="117"/>
      <c r="H248" s="117"/>
      <c r="I248" s="94"/>
      <c r="J248" s="94"/>
      <c r="K248" s="94"/>
    </row>
    <row r="249" spans="2:11" s="1" customFormat="1">
      <c r="B249" s="94"/>
      <c r="C249" s="117"/>
      <c r="D249" s="117"/>
      <c r="E249" s="117"/>
      <c r="F249" s="117"/>
      <c r="G249" s="117"/>
      <c r="H249" s="117"/>
      <c r="I249" s="94"/>
      <c r="J249" s="94"/>
      <c r="K249" s="94"/>
    </row>
    <row r="250" spans="2:11" s="1" customFormat="1">
      <c r="B250" s="94"/>
      <c r="C250" s="117"/>
      <c r="D250" s="117"/>
      <c r="E250" s="117"/>
      <c r="F250" s="117"/>
      <c r="G250" s="117"/>
      <c r="H250" s="117"/>
      <c r="I250" s="94"/>
      <c r="J250" s="94"/>
      <c r="K250" s="94"/>
    </row>
    <row r="251" spans="2:11" s="1" customFormat="1">
      <c r="B251" s="94"/>
      <c r="C251" s="117"/>
      <c r="D251" s="117"/>
      <c r="E251" s="117"/>
      <c r="F251" s="117"/>
      <c r="G251" s="117"/>
      <c r="H251" s="117"/>
      <c r="I251" s="94"/>
      <c r="J251" s="94"/>
      <c r="K251" s="94"/>
    </row>
    <row r="252" spans="2:11" s="1" customFormat="1">
      <c r="B252" s="94"/>
      <c r="C252" s="117"/>
      <c r="D252" s="117"/>
      <c r="E252" s="117"/>
      <c r="F252" s="117"/>
      <c r="G252" s="117"/>
      <c r="H252" s="117"/>
      <c r="I252" s="94"/>
      <c r="J252" s="94"/>
      <c r="K252" s="94"/>
    </row>
    <row r="253" spans="2:11" s="1" customFormat="1">
      <c r="B253" s="94"/>
      <c r="C253" s="117"/>
      <c r="D253" s="117"/>
      <c r="E253" s="117"/>
      <c r="F253" s="117"/>
      <c r="G253" s="117"/>
      <c r="H253" s="117"/>
      <c r="I253" s="94"/>
      <c r="J253" s="94"/>
      <c r="K253" s="94"/>
    </row>
    <row r="254" spans="2:11" s="1" customFormat="1">
      <c r="B254" s="94"/>
      <c r="C254" s="117"/>
      <c r="D254" s="117"/>
      <c r="E254" s="117"/>
      <c r="F254" s="117"/>
      <c r="G254" s="117"/>
      <c r="H254" s="117"/>
      <c r="I254" s="94"/>
      <c r="J254" s="94"/>
      <c r="K254" s="94"/>
    </row>
    <row r="255" spans="2:11" s="1" customFormat="1">
      <c r="B255" s="94"/>
      <c r="C255" s="117"/>
      <c r="D255" s="117"/>
      <c r="E255" s="117"/>
      <c r="F255" s="117"/>
      <c r="G255" s="117"/>
      <c r="H255" s="117"/>
      <c r="I255" s="94"/>
      <c r="J255" s="94"/>
      <c r="K255" s="94"/>
    </row>
    <row r="256" spans="2:11" s="1" customFormat="1">
      <c r="B256" s="94"/>
      <c r="C256" s="117"/>
      <c r="D256" s="117"/>
      <c r="E256" s="117"/>
      <c r="F256" s="117"/>
      <c r="G256" s="117"/>
      <c r="H256" s="117"/>
      <c r="I256" s="94"/>
      <c r="J256" s="94"/>
      <c r="K256" s="94"/>
    </row>
    <row r="257" spans="2:11" s="1" customFormat="1">
      <c r="B257" s="94"/>
      <c r="C257" s="117"/>
      <c r="D257" s="117"/>
      <c r="E257" s="117"/>
      <c r="F257" s="117"/>
      <c r="G257" s="117"/>
      <c r="H257" s="117"/>
      <c r="I257" s="94"/>
      <c r="J257" s="94"/>
      <c r="K257" s="94"/>
    </row>
    <row r="258" spans="2:11" s="1" customFormat="1">
      <c r="B258" s="94"/>
      <c r="C258" s="117"/>
      <c r="D258" s="117"/>
      <c r="E258" s="117"/>
      <c r="F258" s="117"/>
      <c r="G258" s="117"/>
      <c r="H258" s="117"/>
      <c r="I258" s="94"/>
      <c r="J258" s="94"/>
      <c r="K258" s="94"/>
    </row>
    <row r="259" spans="2:11" s="1" customFormat="1">
      <c r="B259" s="94"/>
      <c r="C259" s="117"/>
      <c r="D259" s="117"/>
      <c r="E259" s="117"/>
      <c r="F259" s="117"/>
      <c r="G259" s="117"/>
      <c r="H259" s="117"/>
      <c r="I259" s="94"/>
      <c r="J259" s="94"/>
      <c r="K259" s="94"/>
    </row>
    <row r="260" spans="2:11" s="1" customFormat="1">
      <c r="B260" s="94"/>
      <c r="C260" s="117"/>
      <c r="D260" s="117"/>
      <c r="E260" s="117"/>
      <c r="F260" s="117"/>
      <c r="G260" s="117"/>
      <c r="H260" s="117"/>
      <c r="I260" s="94"/>
      <c r="J260" s="94"/>
      <c r="K260" s="94"/>
    </row>
    <row r="261" spans="2:11" s="1" customFormat="1">
      <c r="B261" s="94"/>
      <c r="C261" s="117"/>
      <c r="D261" s="117"/>
      <c r="E261" s="117"/>
      <c r="F261" s="117"/>
      <c r="G261" s="117"/>
      <c r="H261" s="117"/>
      <c r="I261" s="94"/>
      <c r="J261" s="94"/>
      <c r="K261" s="94"/>
    </row>
    <row r="262" spans="2:11" s="1" customFormat="1">
      <c r="B262" s="94"/>
      <c r="C262" s="117"/>
      <c r="D262" s="117"/>
      <c r="E262" s="117"/>
      <c r="F262" s="117"/>
      <c r="G262" s="117"/>
      <c r="H262" s="117"/>
      <c r="I262" s="94"/>
      <c r="J262" s="94"/>
      <c r="K262" s="94"/>
    </row>
    <row r="263" spans="2:11" s="1" customFormat="1">
      <c r="B263" s="94"/>
      <c r="C263" s="117"/>
      <c r="D263" s="117"/>
      <c r="E263" s="117"/>
      <c r="F263" s="117"/>
      <c r="G263" s="117"/>
      <c r="H263" s="117"/>
      <c r="I263" s="94"/>
      <c r="J263" s="94"/>
      <c r="K263" s="94"/>
    </row>
    <row r="264" spans="2:11" s="1" customFormat="1">
      <c r="B264" s="94"/>
      <c r="C264" s="117"/>
      <c r="D264" s="117"/>
      <c r="E264" s="117"/>
      <c r="F264" s="117"/>
      <c r="G264" s="117"/>
      <c r="H264" s="117"/>
      <c r="I264" s="94"/>
      <c r="J264" s="94"/>
      <c r="K264" s="94"/>
    </row>
    <row r="265" spans="2:11" s="1" customFormat="1">
      <c r="B265" s="94"/>
      <c r="C265" s="117"/>
      <c r="D265" s="117"/>
      <c r="E265" s="117"/>
      <c r="F265" s="117"/>
      <c r="G265" s="117"/>
      <c r="H265" s="117"/>
      <c r="I265" s="94"/>
      <c r="J265" s="94"/>
      <c r="K265" s="94"/>
    </row>
    <row r="266" spans="2:11" s="1" customFormat="1">
      <c r="B266" s="94"/>
      <c r="C266" s="117"/>
      <c r="D266" s="117"/>
      <c r="E266" s="117"/>
      <c r="F266" s="117"/>
      <c r="G266" s="117"/>
      <c r="H266" s="117"/>
      <c r="I266" s="94"/>
      <c r="J266" s="94"/>
      <c r="K266" s="94"/>
    </row>
    <row r="267" spans="2:11" s="1" customFormat="1">
      <c r="B267" s="94"/>
      <c r="C267" s="117"/>
      <c r="D267" s="117"/>
      <c r="E267" s="117"/>
      <c r="F267" s="117"/>
      <c r="G267" s="117"/>
      <c r="H267" s="117"/>
      <c r="I267" s="94"/>
      <c r="J267" s="94"/>
      <c r="K267" s="94"/>
    </row>
    <row r="268" spans="2:11" s="1" customFormat="1">
      <c r="B268" s="94"/>
      <c r="C268" s="117"/>
      <c r="D268" s="117"/>
      <c r="E268" s="117"/>
      <c r="F268" s="117"/>
      <c r="G268" s="117"/>
      <c r="H268" s="117"/>
      <c r="I268" s="94"/>
      <c r="J268" s="94"/>
      <c r="K268" s="94"/>
    </row>
    <row r="269" spans="2:11" s="1" customFormat="1">
      <c r="B269" s="94"/>
      <c r="C269" s="117"/>
      <c r="D269" s="117"/>
      <c r="E269" s="117"/>
      <c r="F269" s="117"/>
      <c r="G269" s="117"/>
      <c r="H269" s="117"/>
      <c r="I269" s="94"/>
      <c r="J269" s="94"/>
      <c r="K269" s="94"/>
    </row>
    <row r="270" spans="2:11" s="1" customFormat="1">
      <c r="B270" s="94"/>
      <c r="C270" s="117"/>
      <c r="D270" s="117"/>
      <c r="E270" s="117"/>
      <c r="F270" s="117"/>
      <c r="G270" s="117"/>
      <c r="H270" s="117"/>
      <c r="I270" s="94"/>
      <c r="J270" s="94"/>
      <c r="K270" s="94"/>
    </row>
    <row r="271" spans="2:11" s="1" customFormat="1">
      <c r="B271" s="94"/>
      <c r="C271" s="117"/>
      <c r="D271" s="117"/>
      <c r="E271" s="117"/>
      <c r="F271" s="117"/>
      <c r="G271" s="117"/>
      <c r="H271" s="117"/>
      <c r="I271" s="94"/>
      <c r="J271" s="94"/>
      <c r="K271" s="94"/>
    </row>
    <row r="272" spans="2:11" s="1" customFormat="1">
      <c r="B272" s="94"/>
      <c r="C272" s="117"/>
      <c r="D272" s="117"/>
      <c r="E272" s="117"/>
      <c r="F272" s="117"/>
      <c r="G272" s="117"/>
      <c r="H272" s="117"/>
      <c r="I272" s="94"/>
      <c r="J272" s="94"/>
      <c r="K272" s="94"/>
    </row>
    <row r="273" spans="2:11" s="1" customFormat="1">
      <c r="B273" s="94"/>
      <c r="C273" s="117"/>
      <c r="D273" s="117"/>
      <c r="E273" s="117"/>
      <c r="F273" s="117"/>
      <c r="G273" s="117"/>
      <c r="H273" s="117"/>
      <c r="I273" s="94"/>
      <c r="J273" s="94"/>
      <c r="K273" s="94"/>
    </row>
    <row r="274" spans="2:11" s="1" customFormat="1">
      <c r="B274" s="94"/>
      <c r="C274" s="117"/>
      <c r="D274" s="117"/>
      <c r="E274" s="117"/>
      <c r="F274" s="117"/>
      <c r="G274" s="117"/>
      <c r="H274" s="117"/>
      <c r="I274" s="94"/>
      <c r="J274" s="94"/>
      <c r="K274" s="94"/>
    </row>
    <row r="275" spans="2:11" s="1" customFormat="1">
      <c r="B275" s="94"/>
      <c r="C275" s="117"/>
      <c r="D275" s="117"/>
      <c r="E275" s="117"/>
      <c r="F275" s="117"/>
      <c r="G275" s="117"/>
      <c r="H275" s="117"/>
      <c r="I275" s="94"/>
      <c r="J275" s="94"/>
      <c r="K275" s="94"/>
    </row>
    <row r="276" spans="2:11" s="1" customFormat="1">
      <c r="B276" s="94"/>
      <c r="C276" s="117"/>
      <c r="D276" s="117"/>
      <c r="E276" s="117"/>
      <c r="F276" s="117"/>
      <c r="G276" s="117"/>
      <c r="H276" s="117"/>
      <c r="I276" s="94"/>
      <c r="J276" s="94"/>
      <c r="K276" s="94"/>
    </row>
    <row r="277" spans="2:11" s="1" customFormat="1">
      <c r="B277" s="94"/>
      <c r="C277" s="117"/>
      <c r="D277" s="117"/>
      <c r="E277" s="117"/>
      <c r="F277" s="117"/>
      <c r="G277" s="117"/>
      <c r="H277" s="117"/>
      <c r="I277" s="94"/>
      <c r="J277" s="94"/>
      <c r="K277" s="94"/>
    </row>
    <row r="278" spans="2:11" s="1" customFormat="1">
      <c r="B278" s="94"/>
      <c r="C278" s="117"/>
      <c r="D278" s="117"/>
      <c r="E278" s="117"/>
      <c r="F278" s="117"/>
      <c r="G278" s="117"/>
      <c r="H278" s="117"/>
      <c r="I278" s="94"/>
      <c r="J278" s="94"/>
      <c r="K278" s="94"/>
    </row>
    <row r="279" spans="2:11" s="1" customFormat="1">
      <c r="B279" s="94"/>
      <c r="C279" s="117"/>
      <c r="D279" s="117"/>
      <c r="E279" s="117"/>
      <c r="F279" s="117"/>
      <c r="G279" s="117"/>
      <c r="H279" s="117"/>
      <c r="I279" s="94"/>
      <c r="J279" s="94"/>
      <c r="K279" s="94"/>
    </row>
    <row r="280" spans="2:11" s="1" customFormat="1">
      <c r="B280" s="94"/>
      <c r="C280" s="117"/>
      <c r="D280" s="117"/>
      <c r="E280" s="117"/>
      <c r="F280" s="117"/>
      <c r="G280" s="117"/>
      <c r="H280" s="117"/>
      <c r="I280" s="94"/>
      <c r="J280" s="94"/>
      <c r="K280" s="94"/>
    </row>
    <row r="281" spans="2:11" s="1" customFormat="1">
      <c r="B281" s="94"/>
      <c r="C281" s="117"/>
      <c r="D281" s="117"/>
      <c r="E281" s="117"/>
      <c r="F281" s="117"/>
      <c r="G281" s="117"/>
      <c r="H281" s="117"/>
      <c r="I281" s="94"/>
      <c r="J281" s="94"/>
      <c r="K281" s="94"/>
    </row>
    <row r="282" spans="2:11" s="1" customFormat="1">
      <c r="B282" s="94"/>
      <c r="C282" s="117"/>
      <c r="D282" s="117"/>
      <c r="E282" s="117"/>
      <c r="F282" s="117"/>
      <c r="G282" s="117"/>
      <c r="H282" s="117"/>
      <c r="I282" s="94"/>
      <c r="J282" s="94"/>
      <c r="K282" s="94"/>
    </row>
    <row r="283" spans="2:11" s="1" customFormat="1">
      <c r="B283" s="94"/>
      <c r="C283" s="117"/>
      <c r="D283" s="117"/>
      <c r="E283" s="117"/>
      <c r="F283" s="117"/>
      <c r="G283" s="117"/>
      <c r="H283" s="117"/>
      <c r="I283" s="94"/>
      <c r="J283" s="94"/>
      <c r="K283" s="94"/>
    </row>
    <row r="284" spans="2:11" s="1" customFormat="1">
      <c r="B284" s="94"/>
      <c r="C284" s="117"/>
      <c r="D284" s="117"/>
      <c r="E284" s="117"/>
      <c r="F284" s="117"/>
      <c r="G284" s="117"/>
      <c r="H284" s="117"/>
      <c r="I284" s="94"/>
      <c r="J284" s="94"/>
      <c r="K284" s="94"/>
    </row>
    <row r="285" spans="2:11" s="1" customFormat="1">
      <c r="B285" s="94"/>
      <c r="C285" s="117"/>
      <c r="D285" s="117"/>
      <c r="E285" s="117"/>
      <c r="F285" s="117"/>
      <c r="G285" s="117"/>
      <c r="H285" s="117"/>
      <c r="I285" s="94"/>
      <c r="J285" s="94"/>
      <c r="K285" s="94"/>
    </row>
    <row r="286" spans="2:11" s="1" customFormat="1">
      <c r="B286" s="94"/>
      <c r="C286" s="117"/>
      <c r="D286" s="117"/>
      <c r="E286" s="117"/>
      <c r="F286" s="117"/>
      <c r="G286" s="117"/>
      <c r="H286" s="117"/>
      <c r="I286" s="94"/>
      <c r="J286" s="94"/>
      <c r="K286" s="94"/>
    </row>
    <row r="287" spans="2:11" s="1" customFormat="1">
      <c r="B287" s="94"/>
      <c r="C287" s="117"/>
      <c r="D287" s="117"/>
      <c r="E287" s="117"/>
      <c r="F287" s="117"/>
      <c r="G287" s="117"/>
      <c r="H287" s="117"/>
      <c r="I287" s="94"/>
      <c r="J287" s="94"/>
      <c r="K287" s="94"/>
    </row>
    <row r="288" spans="2:11" s="1" customFormat="1">
      <c r="B288" s="94"/>
      <c r="C288" s="117"/>
      <c r="D288" s="117"/>
      <c r="E288" s="117"/>
      <c r="F288" s="117"/>
      <c r="G288" s="117"/>
      <c r="H288" s="117"/>
      <c r="I288" s="94"/>
      <c r="J288" s="94"/>
      <c r="K288" s="94"/>
    </row>
    <row r="289" spans="2:11" s="1" customFormat="1">
      <c r="B289" s="94"/>
      <c r="C289" s="117"/>
      <c r="D289" s="117"/>
      <c r="E289" s="117"/>
      <c r="F289" s="117"/>
      <c r="G289" s="117"/>
      <c r="H289" s="117"/>
      <c r="I289" s="94"/>
      <c r="J289" s="94"/>
      <c r="K289" s="94"/>
    </row>
    <row r="290" spans="2:11" s="1" customFormat="1">
      <c r="B290" s="94"/>
      <c r="C290" s="117"/>
      <c r="D290" s="117"/>
      <c r="E290" s="117"/>
      <c r="F290" s="117"/>
      <c r="G290" s="117"/>
      <c r="H290" s="117"/>
      <c r="I290" s="94"/>
      <c r="J290" s="94"/>
      <c r="K290" s="94"/>
    </row>
    <row r="291" spans="2:11" s="1" customFormat="1">
      <c r="B291" s="94"/>
      <c r="C291" s="117"/>
      <c r="D291" s="117"/>
      <c r="E291" s="117"/>
      <c r="F291" s="117"/>
      <c r="G291" s="117"/>
      <c r="H291" s="117"/>
      <c r="I291" s="94"/>
      <c r="J291" s="94"/>
      <c r="K291" s="94"/>
    </row>
    <row r="292" spans="2:11" s="1" customFormat="1">
      <c r="B292" s="94"/>
      <c r="C292" s="117"/>
      <c r="D292" s="117"/>
      <c r="E292" s="117"/>
      <c r="F292" s="117"/>
      <c r="G292" s="117"/>
      <c r="H292" s="117"/>
      <c r="I292" s="94"/>
      <c r="J292" s="94"/>
      <c r="K292" s="94"/>
    </row>
    <row r="293" spans="2:11" s="1" customFormat="1">
      <c r="B293" s="94"/>
      <c r="C293" s="117"/>
      <c r="D293" s="117"/>
      <c r="E293" s="117"/>
      <c r="F293" s="117"/>
      <c r="G293" s="117"/>
      <c r="H293" s="117"/>
      <c r="I293" s="94"/>
      <c r="J293" s="94"/>
      <c r="K293" s="94"/>
    </row>
    <row r="294" spans="2:11" s="1" customFormat="1">
      <c r="B294" s="94"/>
      <c r="C294" s="117"/>
      <c r="D294" s="117"/>
      <c r="E294" s="117"/>
      <c r="F294" s="117"/>
      <c r="G294" s="117"/>
      <c r="H294" s="117"/>
      <c r="I294" s="94"/>
      <c r="J294" s="94"/>
      <c r="K294" s="94"/>
    </row>
    <row r="295" spans="2:11" s="1" customFormat="1">
      <c r="B295" s="94"/>
      <c r="C295" s="117"/>
      <c r="D295" s="117"/>
      <c r="E295" s="117"/>
      <c r="F295" s="117"/>
      <c r="G295" s="117"/>
      <c r="H295" s="117"/>
      <c r="I295" s="94"/>
      <c r="J295" s="94"/>
      <c r="K295" s="94"/>
    </row>
    <row r="296" spans="2:11" s="1" customFormat="1">
      <c r="B296" s="94"/>
      <c r="C296" s="117"/>
      <c r="D296" s="117"/>
      <c r="E296" s="117"/>
      <c r="F296" s="117"/>
      <c r="G296" s="117"/>
      <c r="H296" s="117"/>
      <c r="I296" s="94"/>
      <c r="J296" s="94"/>
      <c r="K296" s="94"/>
    </row>
    <row r="297" spans="2:11" s="1" customFormat="1">
      <c r="B297" s="94"/>
      <c r="C297" s="117"/>
      <c r="D297" s="117"/>
      <c r="E297" s="117"/>
      <c r="F297" s="117"/>
      <c r="G297" s="117"/>
      <c r="H297" s="117"/>
      <c r="I297" s="94"/>
      <c r="J297" s="94"/>
      <c r="K297" s="94"/>
    </row>
    <row r="298" spans="2:11" s="1" customFormat="1">
      <c r="B298" s="94"/>
      <c r="C298" s="117"/>
      <c r="D298" s="117"/>
      <c r="E298" s="117"/>
      <c r="F298" s="117"/>
      <c r="G298" s="117"/>
      <c r="H298" s="117"/>
      <c r="I298" s="94"/>
      <c r="J298" s="94"/>
      <c r="K298" s="94"/>
    </row>
    <row r="299" spans="2:11" s="1" customFormat="1">
      <c r="B299" s="94"/>
      <c r="C299" s="117"/>
      <c r="D299" s="117"/>
      <c r="E299" s="117"/>
      <c r="F299" s="117"/>
      <c r="G299" s="117"/>
      <c r="H299" s="117"/>
      <c r="I299" s="94"/>
      <c r="J299" s="94"/>
      <c r="K299" s="94"/>
    </row>
    <row r="300" spans="2:11" s="1" customFormat="1">
      <c r="B300" s="94"/>
      <c r="C300" s="117"/>
      <c r="D300" s="117"/>
      <c r="E300" s="117"/>
      <c r="F300" s="117"/>
      <c r="G300" s="117"/>
      <c r="H300" s="117"/>
      <c r="I300" s="94"/>
      <c r="J300" s="94"/>
      <c r="K300" s="94"/>
    </row>
    <row r="301" spans="2:11" s="1" customFormat="1">
      <c r="B301" s="94"/>
      <c r="C301" s="117"/>
      <c r="D301" s="117"/>
      <c r="E301" s="117"/>
      <c r="F301" s="117"/>
      <c r="G301" s="117"/>
      <c r="H301" s="117"/>
      <c r="I301" s="94"/>
      <c r="J301" s="94"/>
      <c r="K301" s="94"/>
    </row>
    <row r="302" spans="2:11" s="1" customFormat="1">
      <c r="B302" s="94"/>
      <c r="C302" s="117"/>
      <c r="D302" s="117"/>
      <c r="E302" s="117"/>
      <c r="F302" s="117"/>
      <c r="G302" s="117"/>
      <c r="H302" s="117"/>
      <c r="I302" s="94"/>
      <c r="J302" s="94"/>
      <c r="K302" s="94"/>
    </row>
    <row r="303" spans="2:11" s="1" customFormat="1">
      <c r="B303" s="94"/>
      <c r="C303" s="117"/>
      <c r="D303" s="117"/>
      <c r="E303" s="117"/>
      <c r="F303" s="117"/>
      <c r="G303" s="117"/>
      <c r="H303" s="117"/>
      <c r="I303" s="94"/>
      <c r="J303" s="94"/>
      <c r="K303" s="94"/>
    </row>
    <row r="304" spans="2:11" s="1" customFormat="1">
      <c r="B304" s="94"/>
      <c r="C304" s="117"/>
      <c r="D304" s="117"/>
      <c r="E304" s="117"/>
      <c r="F304" s="117"/>
      <c r="G304" s="117"/>
      <c r="H304" s="117"/>
      <c r="I304" s="94"/>
      <c r="J304" s="94"/>
      <c r="K304" s="94"/>
    </row>
    <row r="305" spans="2:11" s="1" customFormat="1">
      <c r="B305" s="94"/>
      <c r="C305" s="117"/>
      <c r="D305" s="117"/>
      <c r="E305" s="117"/>
      <c r="F305" s="117"/>
      <c r="G305" s="117"/>
      <c r="H305" s="117"/>
      <c r="I305" s="94"/>
      <c r="J305" s="94"/>
      <c r="K305" s="94"/>
    </row>
    <row r="306" spans="2:11" s="1" customFormat="1">
      <c r="B306" s="94"/>
      <c r="C306" s="117"/>
      <c r="D306" s="117"/>
      <c r="E306" s="117"/>
      <c r="F306" s="117"/>
      <c r="G306" s="117"/>
      <c r="H306" s="117"/>
      <c r="I306" s="94"/>
      <c r="J306" s="94"/>
      <c r="K306" s="94"/>
    </row>
    <row r="307" spans="2:11" s="1" customFormat="1">
      <c r="B307" s="94"/>
      <c r="C307" s="117"/>
      <c r="D307" s="117"/>
      <c r="E307" s="117"/>
      <c r="F307" s="117"/>
      <c r="G307" s="117"/>
      <c r="H307" s="117"/>
      <c r="I307" s="94"/>
      <c r="J307" s="94"/>
      <c r="K307" s="94"/>
    </row>
    <row r="308" spans="2:11" s="1" customFormat="1">
      <c r="B308" s="94"/>
      <c r="C308" s="117"/>
      <c r="D308" s="117"/>
      <c r="E308" s="117"/>
      <c r="F308" s="117"/>
      <c r="G308" s="117"/>
      <c r="H308" s="117"/>
      <c r="I308" s="94"/>
      <c r="J308" s="94"/>
      <c r="K308" s="94"/>
    </row>
    <row r="309" spans="2:11" s="1" customFormat="1">
      <c r="B309" s="94"/>
      <c r="C309" s="117"/>
      <c r="D309" s="117"/>
      <c r="E309" s="117"/>
      <c r="F309" s="117"/>
      <c r="G309" s="117"/>
      <c r="H309" s="117"/>
      <c r="I309" s="94"/>
      <c r="J309" s="94"/>
      <c r="K309" s="94"/>
    </row>
    <row r="310" spans="2:11" s="1" customFormat="1">
      <c r="B310" s="94"/>
      <c r="C310" s="117"/>
      <c r="D310" s="117"/>
      <c r="E310" s="117"/>
      <c r="F310" s="117"/>
      <c r="G310" s="117"/>
      <c r="H310" s="117"/>
      <c r="I310" s="94"/>
      <c r="J310" s="94"/>
      <c r="K310" s="94"/>
    </row>
    <row r="311" spans="2:11" s="1" customFormat="1">
      <c r="B311" s="94"/>
      <c r="C311" s="117"/>
      <c r="D311" s="117"/>
      <c r="E311" s="117"/>
      <c r="F311" s="117"/>
      <c r="G311" s="117"/>
      <c r="H311" s="117"/>
      <c r="I311" s="94"/>
      <c r="J311" s="94"/>
      <c r="K311" s="94"/>
    </row>
    <row r="312" spans="2:11" s="1" customFormat="1">
      <c r="B312" s="94"/>
      <c r="C312" s="117"/>
      <c r="D312" s="117"/>
      <c r="E312" s="117"/>
      <c r="F312" s="117"/>
      <c r="G312" s="117"/>
      <c r="H312" s="117"/>
      <c r="I312" s="94"/>
      <c r="J312" s="94"/>
      <c r="K312" s="94"/>
    </row>
    <row r="313" spans="2:11" s="1" customFormat="1">
      <c r="B313" s="94"/>
      <c r="C313" s="117"/>
      <c r="D313" s="117"/>
      <c r="E313" s="117"/>
      <c r="F313" s="117"/>
      <c r="G313" s="117"/>
      <c r="H313" s="117"/>
      <c r="I313" s="94"/>
      <c r="J313" s="94"/>
      <c r="K313" s="94"/>
    </row>
    <row r="314" spans="2:11" s="1" customFormat="1">
      <c r="B314" s="94"/>
      <c r="C314" s="117"/>
      <c r="D314" s="117"/>
      <c r="E314" s="117"/>
      <c r="F314" s="117"/>
      <c r="G314" s="117"/>
      <c r="H314" s="117"/>
      <c r="I314" s="94"/>
      <c r="J314" s="94"/>
      <c r="K314" s="94"/>
    </row>
    <row r="315" spans="2:11" s="1" customFormat="1">
      <c r="B315" s="94"/>
      <c r="C315" s="117"/>
      <c r="D315" s="117"/>
      <c r="E315" s="117"/>
      <c r="F315" s="117"/>
      <c r="G315" s="117"/>
      <c r="H315" s="117"/>
      <c r="I315" s="94"/>
      <c r="J315" s="94"/>
      <c r="K315" s="94"/>
    </row>
    <row r="316" spans="2:11" s="1" customFormat="1">
      <c r="B316" s="94"/>
      <c r="C316" s="117"/>
      <c r="D316" s="117"/>
      <c r="E316" s="117"/>
      <c r="F316" s="117"/>
      <c r="G316" s="117"/>
      <c r="H316" s="117"/>
      <c r="I316" s="94"/>
      <c r="J316" s="94"/>
      <c r="K316" s="94"/>
    </row>
    <row r="317" spans="2:11" s="1" customFormat="1">
      <c r="B317" s="94"/>
      <c r="C317" s="117"/>
      <c r="D317" s="117"/>
      <c r="E317" s="117"/>
      <c r="F317" s="117"/>
      <c r="G317" s="117"/>
      <c r="H317" s="117"/>
      <c r="I317" s="94"/>
      <c r="J317" s="94"/>
      <c r="K317" s="94"/>
    </row>
    <row r="318" spans="2:11" s="1" customFormat="1">
      <c r="B318" s="94"/>
      <c r="C318" s="117"/>
      <c r="D318" s="117"/>
      <c r="E318" s="117"/>
      <c r="F318" s="117"/>
      <c r="G318" s="117"/>
      <c r="H318" s="117"/>
      <c r="I318" s="94"/>
      <c r="J318" s="94"/>
      <c r="K318" s="94"/>
    </row>
    <row r="319" spans="2:11" s="1" customFormat="1">
      <c r="B319" s="94"/>
      <c r="C319" s="117"/>
      <c r="D319" s="117"/>
      <c r="E319" s="117"/>
      <c r="F319" s="117"/>
      <c r="G319" s="117"/>
      <c r="H319" s="117"/>
      <c r="I319" s="94"/>
      <c r="J319" s="94"/>
      <c r="K319" s="94"/>
    </row>
    <row r="320" spans="2:11" s="1" customFormat="1">
      <c r="B320" s="94"/>
      <c r="C320" s="117"/>
      <c r="D320" s="117"/>
      <c r="E320" s="117"/>
      <c r="F320" s="117"/>
      <c r="G320" s="117"/>
      <c r="H320" s="117"/>
      <c r="I320" s="94"/>
      <c r="J320" s="94"/>
      <c r="K320" s="94"/>
    </row>
    <row r="321" spans="2:11" s="1" customFormat="1">
      <c r="B321" s="94"/>
      <c r="C321" s="117"/>
      <c r="D321" s="117"/>
      <c r="E321" s="117"/>
      <c r="F321" s="117"/>
      <c r="G321" s="117"/>
      <c r="H321" s="117"/>
      <c r="I321" s="94"/>
      <c r="J321" s="94"/>
      <c r="K321" s="94"/>
    </row>
    <row r="322" spans="2:11" s="1" customFormat="1">
      <c r="B322" s="94"/>
      <c r="C322" s="117"/>
      <c r="D322" s="117"/>
      <c r="E322" s="117"/>
      <c r="F322" s="117"/>
      <c r="G322" s="117"/>
      <c r="H322" s="117"/>
      <c r="I322" s="94"/>
      <c r="J322" s="94"/>
      <c r="K322" s="94"/>
    </row>
    <row r="323" spans="2:11" s="1" customFormat="1">
      <c r="B323" s="94"/>
      <c r="C323" s="117"/>
      <c r="D323" s="117"/>
      <c r="E323" s="117"/>
      <c r="F323" s="117"/>
      <c r="G323" s="117"/>
      <c r="H323" s="117"/>
      <c r="I323" s="94"/>
      <c r="J323" s="94"/>
      <c r="K323" s="94"/>
    </row>
    <row r="324" spans="2:11" s="1" customFormat="1">
      <c r="B324" s="94"/>
      <c r="C324" s="117"/>
      <c r="D324" s="117"/>
      <c r="E324" s="117"/>
      <c r="F324" s="117"/>
      <c r="G324" s="117"/>
      <c r="H324" s="117"/>
      <c r="I324" s="94"/>
      <c r="J324" s="94"/>
      <c r="K324" s="94"/>
    </row>
    <row r="325" spans="2:11" s="1" customFormat="1">
      <c r="B325" s="94"/>
      <c r="C325" s="117"/>
      <c r="D325" s="117"/>
      <c r="E325" s="117"/>
      <c r="F325" s="117"/>
      <c r="G325" s="117"/>
      <c r="H325" s="117"/>
      <c r="I325" s="94"/>
      <c r="J325" s="94"/>
      <c r="K325" s="94"/>
    </row>
    <row r="326" spans="2:11" s="1" customFormat="1">
      <c r="B326" s="94"/>
      <c r="C326" s="117"/>
      <c r="D326" s="117"/>
      <c r="E326" s="117"/>
      <c r="F326" s="117"/>
      <c r="G326" s="117"/>
      <c r="H326" s="117"/>
      <c r="I326" s="94"/>
      <c r="J326" s="94"/>
      <c r="K326" s="94"/>
    </row>
    <row r="327" spans="2:11" s="1" customFormat="1">
      <c r="B327" s="94"/>
      <c r="C327" s="117"/>
      <c r="D327" s="117"/>
      <c r="E327" s="117"/>
      <c r="F327" s="117"/>
      <c r="G327" s="117"/>
      <c r="H327" s="117"/>
      <c r="I327" s="94"/>
      <c r="J327" s="94"/>
      <c r="K327" s="94"/>
    </row>
    <row r="328" spans="2:11" s="1" customFormat="1">
      <c r="B328" s="94"/>
      <c r="C328" s="117"/>
      <c r="D328" s="117"/>
      <c r="E328" s="117"/>
      <c r="F328" s="117"/>
      <c r="G328" s="117"/>
      <c r="H328" s="117"/>
      <c r="I328" s="94"/>
      <c r="J328" s="94"/>
      <c r="K328" s="94"/>
    </row>
    <row r="329" spans="2:11" s="1" customFormat="1">
      <c r="B329" s="94"/>
      <c r="C329" s="117"/>
      <c r="D329" s="117"/>
      <c r="E329" s="117"/>
      <c r="F329" s="117"/>
      <c r="G329" s="117"/>
      <c r="H329" s="117"/>
      <c r="I329" s="94"/>
      <c r="J329" s="94"/>
      <c r="K329" s="94"/>
    </row>
    <row r="330" spans="2:11" s="1" customFormat="1">
      <c r="B330" s="94"/>
      <c r="C330" s="117"/>
      <c r="D330" s="117"/>
      <c r="E330" s="117"/>
      <c r="F330" s="117"/>
      <c r="G330" s="117"/>
      <c r="H330" s="117"/>
      <c r="I330" s="94"/>
      <c r="J330" s="94"/>
      <c r="K330" s="94"/>
    </row>
    <row r="331" spans="2:11" s="1" customFormat="1">
      <c r="B331" s="94"/>
      <c r="C331" s="117"/>
      <c r="D331" s="117"/>
      <c r="E331" s="117"/>
      <c r="F331" s="117"/>
      <c r="G331" s="117"/>
      <c r="H331" s="117"/>
      <c r="I331" s="94"/>
      <c r="J331" s="94"/>
      <c r="K331" s="94"/>
    </row>
    <row r="332" spans="2:11" s="1" customFormat="1">
      <c r="B332" s="94"/>
      <c r="C332" s="117"/>
      <c r="D332" s="117"/>
      <c r="E332" s="117"/>
      <c r="F332" s="117"/>
      <c r="G332" s="117"/>
      <c r="H332" s="117"/>
      <c r="I332" s="94"/>
      <c r="J332" s="94"/>
      <c r="K332" s="94"/>
    </row>
    <row r="333" spans="2:11" s="1" customFormat="1">
      <c r="B333" s="94"/>
      <c r="C333" s="117"/>
      <c r="D333" s="117"/>
      <c r="E333" s="117"/>
      <c r="F333" s="117"/>
      <c r="G333" s="117"/>
      <c r="H333" s="117"/>
      <c r="I333" s="94"/>
      <c r="J333" s="94"/>
      <c r="K333" s="94"/>
    </row>
    <row r="334" spans="2:11" s="1" customFormat="1">
      <c r="B334" s="94"/>
      <c r="C334" s="117"/>
      <c r="D334" s="117"/>
      <c r="E334" s="117"/>
      <c r="F334" s="117"/>
      <c r="G334" s="117"/>
      <c r="H334" s="117"/>
      <c r="I334" s="94"/>
      <c r="J334" s="94"/>
      <c r="K334" s="94"/>
    </row>
    <row r="335" spans="2:11" s="1" customFormat="1">
      <c r="B335" s="94"/>
      <c r="C335" s="117"/>
      <c r="D335" s="117"/>
      <c r="E335" s="117"/>
      <c r="F335" s="117"/>
      <c r="G335" s="117"/>
      <c r="H335" s="117"/>
      <c r="I335" s="94"/>
      <c r="J335" s="94"/>
      <c r="K335" s="94"/>
    </row>
    <row r="336" spans="2:11" s="1" customFormat="1">
      <c r="B336" s="94"/>
      <c r="C336" s="117"/>
      <c r="D336" s="117"/>
      <c r="E336" s="117"/>
      <c r="F336" s="117"/>
      <c r="G336" s="117"/>
      <c r="H336" s="117"/>
      <c r="I336" s="94"/>
      <c r="J336" s="94"/>
      <c r="K336" s="94"/>
    </row>
    <row r="337" spans="2:11" s="1" customFormat="1">
      <c r="B337" s="94"/>
      <c r="C337" s="117"/>
      <c r="D337" s="117"/>
      <c r="E337" s="117"/>
      <c r="F337" s="117"/>
      <c r="G337" s="117"/>
      <c r="H337" s="117"/>
      <c r="I337" s="94"/>
      <c r="J337" s="94"/>
      <c r="K337" s="94"/>
    </row>
    <row r="338" spans="2:11" s="1" customFormat="1">
      <c r="B338" s="94"/>
      <c r="C338" s="117"/>
      <c r="D338" s="117"/>
      <c r="E338" s="117"/>
      <c r="F338" s="117"/>
      <c r="G338" s="117"/>
      <c r="H338" s="117"/>
      <c r="I338" s="94"/>
      <c r="J338" s="94"/>
      <c r="K338" s="94"/>
    </row>
    <row r="339" spans="2:11" s="1" customFormat="1">
      <c r="B339" s="94"/>
      <c r="C339" s="117"/>
      <c r="D339" s="117"/>
      <c r="E339" s="117"/>
      <c r="F339" s="117"/>
      <c r="G339" s="117"/>
      <c r="H339" s="117"/>
      <c r="I339" s="94"/>
      <c r="J339" s="94"/>
      <c r="K339" s="94"/>
    </row>
    <row r="340" spans="2:11" s="1" customFormat="1">
      <c r="B340" s="94"/>
      <c r="C340" s="117"/>
      <c r="D340" s="117"/>
      <c r="E340" s="117"/>
      <c r="F340" s="117"/>
      <c r="G340" s="117"/>
      <c r="H340" s="117"/>
      <c r="I340" s="94"/>
      <c r="J340" s="94"/>
      <c r="K340" s="94"/>
    </row>
    <row r="341" spans="2:11" s="1" customFormat="1">
      <c r="B341" s="94"/>
      <c r="C341" s="117"/>
      <c r="D341" s="117"/>
      <c r="E341" s="117"/>
      <c r="F341" s="117"/>
      <c r="G341" s="117"/>
      <c r="H341" s="117"/>
      <c r="I341" s="94"/>
      <c r="J341" s="94"/>
      <c r="K341" s="94"/>
    </row>
    <row r="342" spans="2:11" s="1" customFormat="1">
      <c r="B342" s="94"/>
      <c r="C342" s="117"/>
      <c r="D342" s="117"/>
      <c r="E342" s="117"/>
      <c r="F342" s="117"/>
      <c r="G342" s="117"/>
      <c r="H342" s="117"/>
      <c r="I342" s="94"/>
      <c r="J342" s="94"/>
      <c r="K342" s="94"/>
    </row>
    <row r="343" spans="2:11" s="1" customFormat="1">
      <c r="B343" s="94"/>
      <c r="C343" s="117"/>
      <c r="D343" s="117"/>
      <c r="E343" s="117"/>
      <c r="F343" s="117"/>
      <c r="G343" s="117"/>
      <c r="H343" s="117"/>
      <c r="I343" s="94"/>
      <c r="J343" s="94"/>
      <c r="K343" s="94"/>
    </row>
    <row r="344" spans="2:11" s="1" customFormat="1">
      <c r="B344" s="94"/>
      <c r="C344" s="117"/>
      <c r="D344" s="117"/>
      <c r="E344" s="117"/>
      <c r="F344" s="117"/>
      <c r="G344" s="117"/>
      <c r="H344" s="117"/>
      <c r="I344" s="94"/>
      <c r="J344" s="94"/>
      <c r="K344" s="94"/>
    </row>
    <row r="345" spans="2:11" s="1" customFormat="1">
      <c r="B345" s="94"/>
      <c r="C345" s="117"/>
      <c r="D345" s="117"/>
      <c r="E345" s="117"/>
      <c r="F345" s="117"/>
      <c r="G345" s="117"/>
      <c r="H345" s="117"/>
      <c r="I345" s="94"/>
      <c r="J345" s="94"/>
      <c r="K345" s="94"/>
    </row>
    <row r="346" spans="2:11" s="1" customFormat="1">
      <c r="B346" s="94"/>
      <c r="C346" s="117"/>
      <c r="D346" s="117"/>
      <c r="E346" s="117"/>
      <c r="F346" s="117"/>
      <c r="G346" s="117"/>
      <c r="H346" s="117"/>
      <c r="I346" s="94"/>
      <c r="J346" s="94"/>
      <c r="K346" s="94"/>
    </row>
    <row r="347" spans="2:11" s="1" customFormat="1">
      <c r="B347" s="94"/>
      <c r="C347" s="117"/>
      <c r="D347" s="117"/>
      <c r="E347" s="117"/>
      <c r="F347" s="117"/>
      <c r="G347" s="117"/>
      <c r="H347" s="117"/>
      <c r="I347" s="94"/>
      <c r="J347" s="94"/>
      <c r="K347" s="94"/>
    </row>
    <row r="348" spans="2:11" s="1" customFormat="1">
      <c r="B348" s="94"/>
      <c r="C348" s="117"/>
      <c r="D348" s="117"/>
      <c r="E348" s="117"/>
      <c r="F348" s="117"/>
      <c r="G348" s="117"/>
      <c r="H348" s="117"/>
      <c r="I348" s="94"/>
      <c r="J348" s="94"/>
      <c r="K348" s="94"/>
    </row>
    <row r="349" spans="2:11" s="1" customFormat="1">
      <c r="B349" s="94"/>
      <c r="C349" s="117"/>
      <c r="D349" s="117"/>
      <c r="E349" s="117"/>
      <c r="F349" s="117"/>
      <c r="G349" s="117"/>
      <c r="H349" s="117"/>
      <c r="I349" s="94"/>
      <c r="J349" s="94"/>
      <c r="K349" s="94"/>
    </row>
    <row r="350" spans="2:11" s="1" customFormat="1">
      <c r="B350" s="94"/>
      <c r="C350" s="117"/>
      <c r="D350" s="117"/>
      <c r="E350" s="117"/>
      <c r="F350" s="117"/>
      <c r="G350" s="117"/>
      <c r="H350" s="117"/>
      <c r="I350" s="94"/>
      <c r="J350" s="94"/>
      <c r="K350" s="94"/>
    </row>
    <row r="351" spans="2:11" s="1" customFormat="1">
      <c r="B351" s="94"/>
      <c r="C351" s="117"/>
      <c r="D351" s="117"/>
      <c r="E351" s="117"/>
      <c r="F351" s="117"/>
      <c r="G351" s="117"/>
      <c r="H351" s="117"/>
      <c r="I351" s="94"/>
      <c r="J351" s="94"/>
      <c r="K351" s="94"/>
    </row>
    <row r="352" spans="2:11" s="1" customFormat="1">
      <c r="B352" s="94"/>
      <c r="C352" s="117"/>
      <c r="D352" s="117"/>
      <c r="E352" s="117"/>
      <c r="F352" s="117"/>
      <c r="G352" s="117"/>
      <c r="H352" s="117"/>
      <c r="I352" s="94"/>
      <c r="J352" s="94"/>
      <c r="K352" s="94"/>
    </row>
    <row r="353" spans="2:11" s="1" customFormat="1">
      <c r="B353" s="94"/>
      <c r="C353" s="117"/>
      <c r="D353" s="117"/>
      <c r="E353" s="117"/>
      <c r="F353" s="117"/>
      <c r="G353" s="117"/>
      <c r="H353" s="117"/>
      <c r="I353" s="94"/>
      <c r="J353" s="94"/>
      <c r="K353" s="94"/>
    </row>
    <row r="354" spans="2:11" s="1" customFormat="1">
      <c r="B354" s="94"/>
      <c r="C354" s="117"/>
      <c r="D354" s="117"/>
      <c r="E354" s="117"/>
      <c r="F354" s="117"/>
      <c r="G354" s="117"/>
      <c r="H354" s="117"/>
      <c r="I354" s="94"/>
      <c r="J354" s="94"/>
      <c r="K354" s="94"/>
    </row>
    <row r="355" spans="2:11" s="1" customFormat="1">
      <c r="B355" s="94"/>
      <c r="C355" s="117"/>
      <c r="D355" s="117"/>
      <c r="E355" s="117"/>
      <c r="F355" s="117"/>
      <c r="G355" s="117"/>
      <c r="H355" s="117"/>
      <c r="I355" s="94"/>
      <c r="J355" s="94"/>
      <c r="K355" s="94"/>
    </row>
    <row r="356" spans="2:11" s="1" customFormat="1">
      <c r="B356" s="94"/>
      <c r="C356" s="117"/>
      <c r="D356" s="117"/>
      <c r="E356" s="117"/>
      <c r="F356" s="117"/>
      <c r="G356" s="117"/>
      <c r="H356" s="117"/>
      <c r="I356" s="94"/>
      <c r="J356" s="94"/>
      <c r="K356" s="94"/>
    </row>
    <row r="357" spans="2:11" s="1" customFormat="1">
      <c r="B357" s="94"/>
      <c r="C357" s="117"/>
      <c r="D357" s="117"/>
      <c r="E357" s="117"/>
      <c r="F357" s="117"/>
      <c r="G357" s="117"/>
      <c r="H357" s="117"/>
      <c r="I357" s="94"/>
      <c r="J357" s="94"/>
      <c r="K357" s="94"/>
    </row>
    <row r="358" spans="2:11" s="1" customFormat="1">
      <c r="B358" s="94"/>
      <c r="C358" s="117"/>
      <c r="D358" s="117"/>
      <c r="E358" s="117"/>
      <c r="F358" s="117"/>
      <c r="G358" s="117"/>
      <c r="H358" s="117"/>
      <c r="I358" s="94"/>
      <c r="J358" s="94"/>
      <c r="K358" s="94"/>
    </row>
    <row r="359" spans="2:11" s="1" customFormat="1">
      <c r="B359" s="94"/>
      <c r="C359" s="117"/>
      <c r="D359" s="117"/>
      <c r="E359" s="117"/>
      <c r="F359" s="117"/>
      <c r="G359" s="117"/>
      <c r="H359" s="117"/>
      <c r="I359" s="94"/>
      <c r="J359" s="94"/>
      <c r="K359" s="94"/>
    </row>
    <row r="360" spans="2:11" s="1" customFormat="1">
      <c r="B360" s="94"/>
      <c r="C360" s="117"/>
      <c r="D360" s="117"/>
      <c r="E360" s="117"/>
      <c r="F360" s="117"/>
      <c r="G360" s="117"/>
      <c r="H360" s="117"/>
      <c r="I360" s="94"/>
      <c r="J360" s="94"/>
      <c r="K360" s="94"/>
    </row>
    <row r="361" spans="2:11" s="1" customFormat="1">
      <c r="B361" s="94"/>
      <c r="C361" s="117"/>
      <c r="D361" s="117"/>
      <c r="E361" s="117"/>
      <c r="F361" s="117"/>
      <c r="G361" s="117"/>
      <c r="H361" s="117"/>
      <c r="I361" s="94"/>
      <c r="J361" s="94"/>
      <c r="K361" s="94"/>
    </row>
    <row r="362" spans="2:11" s="1" customFormat="1">
      <c r="B362" s="94"/>
      <c r="C362" s="117"/>
      <c r="D362" s="117"/>
      <c r="E362" s="117"/>
      <c r="F362" s="117"/>
      <c r="G362" s="117"/>
      <c r="H362" s="117"/>
      <c r="I362" s="94"/>
      <c r="J362" s="94"/>
      <c r="K362" s="94"/>
    </row>
    <row r="363" spans="2:11" s="1" customFormat="1">
      <c r="B363" s="94"/>
      <c r="C363" s="117"/>
      <c r="D363" s="117"/>
      <c r="E363" s="117"/>
      <c r="F363" s="117"/>
      <c r="G363" s="117"/>
      <c r="H363" s="117"/>
      <c r="I363" s="94"/>
      <c r="J363" s="94"/>
      <c r="K363" s="94"/>
    </row>
    <row r="364" spans="2:11" s="1" customFormat="1">
      <c r="B364" s="94"/>
      <c r="C364" s="117"/>
      <c r="D364" s="117"/>
      <c r="E364" s="117"/>
      <c r="F364" s="117"/>
      <c r="G364" s="117"/>
      <c r="H364" s="117"/>
      <c r="I364" s="94"/>
      <c r="J364" s="94"/>
      <c r="K364" s="94"/>
    </row>
    <row r="365" spans="2:11" s="1" customFormat="1">
      <c r="B365" s="94"/>
      <c r="C365" s="117"/>
      <c r="D365" s="117"/>
      <c r="E365" s="117"/>
      <c r="F365" s="117"/>
      <c r="G365" s="117"/>
      <c r="H365" s="117"/>
      <c r="I365" s="94"/>
      <c r="J365" s="94"/>
      <c r="K365" s="94"/>
    </row>
    <row r="366" spans="2:11" s="1" customFormat="1">
      <c r="B366" s="94"/>
      <c r="C366" s="117"/>
      <c r="D366" s="117"/>
      <c r="E366" s="117"/>
      <c r="F366" s="117"/>
      <c r="G366" s="117"/>
      <c r="H366" s="117"/>
      <c r="I366" s="94"/>
      <c r="J366" s="94"/>
      <c r="K366" s="94"/>
    </row>
    <row r="367" spans="2:11" s="1" customFormat="1">
      <c r="B367" s="94"/>
      <c r="C367" s="117"/>
      <c r="D367" s="117"/>
      <c r="E367" s="117"/>
      <c r="F367" s="117"/>
      <c r="G367" s="117"/>
      <c r="H367" s="117"/>
      <c r="I367" s="94"/>
      <c r="J367" s="94"/>
      <c r="K367" s="94"/>
    </row>
    <row r="368" spans="2:11" s="1" customFormat="1">
      <c r="B368" s="94"/>
      <c r="C368" s="117"/>
      <c r="D368" s="117"/>
      <c r="E368" s="117"/>
      <c r="F368" s="117"/>
      <c r="G368" s="117"/>
      <c r="H368" s="117"/>
      <c r="I368" s="94"/>
      <c r="J368" s="94"/>
      <c r="K368" s="94"/>
    </row>
    <row r="369" spans="2:11" s="1" customFormat="1">
      <c r="B369" s="94"/>
      <c r="C369" s="117"/>
      <c r="D369" s="117"/>
      <c r="E369" s="117"/>
      <c r="F369" s="117"/>
      <c r="G369" s="117"/>
      <c r="H369" s="117"/>
      <c r="I369" s="94"/>
      <c r="J369" s="94"/>
      <c r="K369" s="94"/>
    </row>
    <row r="370" spans="2:11" s="1" customFormat="1">
      <c r="B370" s="94"/>
      <c r="C370" s="117"/>
      <c r="D370" s="117"/>
      <c r="E370" s="117"/>
      <c r="F370" s="117"/>
      <c r="G370" s="117"/>
      <c r="H370" s="117"/>
      <c r="I370" s="94"/>
      <c r="J370" s="94"/>
      <c r="K370" s="94"/>
    </row>
    <row r="371" spans="2:11" s="1" customFormat="1">
      <c r="B371" s="94"/>
      <c r="C371" s="117"/>
      <c r="D371" s="117"/>
      <c r="E371" s="117"/>
      <c r="F371" s="117"/>
      <c r="G371" s="117"/>
      <c r="H371" s="117"/>
      <c r="I371" s="94"/>
      <c r="J371" s="94"/>
      <c r="K371" s="94"/>
    </row>
    <row r="372" spans="2:11" s="1" customFormat="1">
      <c r="B372" s="94"/>
      <c r="C372" s="117"/>
      <c r="D372" s="117"/>
      <c r="E372" s="117"/>
      <c r="F372" s="117"/>
      <c r="G372" s="117"/>
      <c r="H372" s="117"/>
      <c r="I372" s="94"/>
      <c r="J372" s="94"/>
      <c r="K372" s="94"/>
    </row>
    <row r="373" spans="2:11" s="1" customFormat="1">
      <c r="B373" s="94"/>
      <c r="C373" s="117"/>
      <c r="D373" s="117"/>
      <c r="E373" s="117"/>
      <c r="F373" s="117"/>
      <c r="G373" s="117"/>
      <c r="H373" s="117"/>
      <c r="I373" s="94"/>
      <c r="J373" s="94"/>
      <c r="K373" s="94"/>
    </row>
    <row r="374" spans="2:11" s="1" customFormat="1">
      <c r="B374" s="94"/>
      <c r="C374" s="117"/>
      <c r="D374" s="117"/>
      <c r="E374" s="117"/>
      <c r="F374" s="117"/>
      <c r="G374" s="117"/>
      <c r="H374" s="117"/>
      <c r="I374" s="94"/>
      <c r="J374" s="94"/>
      <c r="K374" s="94"/>
    </row>
    <row r="375" spans="2:11" s="1" customFormat="1">
      <c r="B375" s="94"/>
      <c r="C375" s="117"/>
      <c r="D375" s="117"/>
      <c r="E375" s="117"/>
      <c r="F375" s="117"/>
      <c r="G375" s="117"/>
      <c r="H375" s="117"/>
      <c r="I375" s="94"/>
      <c r="J375" s="94"/>
      <c r="K375" s="94"/>
    </row>
    <row r="376" spans="2:11" s="1" customFormat="1">
      <c r="B376" s="94"/>
      <c r="C376" s="117"/>
      <c r="D376" s="117"/>
      <c r="E376" s="117"/>
      <c r="F376" s="117"/>
      <c r="G376" s="117"/>
      <c r="H376" s="117"/>
      <c r="I376" s="94"/>
      <c r="J376" s="94"/>
      <c r="K376" s="94"/>
    </row>
    <row r="377" spans="2:11" s="1" customFormat="1">
      <c r="B377" s="94"/>
      <c r="C377" s="117"/>
      <c r="D377" s="117"/>
      <c r="E377" s="117"/>
      <c r="F377" s="117"/>
      <c r="G377" s="117"/>
      <c r="H377" s="117"/>
      <c r="I377" s="94"/>
      <c r="J377" s="94"/>
      <c r="K377" s="94"/>
    </row>
    <row r="378" spans="2:11" s="1" customFormat="1">
      <c r="B378" s="94"/>
      <c r="C378" s="117"/>
      <c r="D378" s="117"/>
      <c r="E378" s="117"/>
      <c r="F378" s="117"/>
      <c r="G378" s="117"/>
      <c r="H378" s="117"/>
      <c r="I378" s="94"/>
      <c r="J378" s="94"/>
      <c r="K378" s="94"/>
    </row>
    <row r="379" spans="2:11" s="1" customFormat="1">
      <c r="B379" s="94"/>
      <c r="C379" s="117"/>
      <c r="D379" s="117"/>
      <c r="E379" s="117"/>
      <c r="F379" s="117"/>
      <c r="G379" s="117"/>
      <c r="H379" s="117"/>
      <c r="I379" s="94"/>
      <c r="J379" s="94"/>
      <c r="K379" s="94"/>
    </row>
    <row r="380" spans="2:11" s="1" customFormat="1">
      <c r="B380" s="94"/>
      <c r="C380" s="117"/>
      <c r="D380" s="117"/>
      <c r="E380" s="117"/>
      <c r="F380" s="117"/>
      <c r="G380" s="117"/>
      <c r="H380" s="117"/>
      <c r="I380" s="94"/>
      <c r="J380" s="94"/>
      <c r="K380" s="94"/>
    </row>
    <row r="381" spans="2:11" s="1" customFormat="1">
      <c r="B381" s="94"/>
      <c r="C381" s="117"/>
      <c r="D381" s="117"/>
      <c r="E381" s="117"/>
      <c r="F381" s="117"/>
      <c r="G381" s="117"/>
      <c r="H381" s="117"/>
      <c r="I381" s="94"/>
      <c r="J381" s="94"/>
      <c r="K381" s="94"/>
    </row>
    <row r="382" spans="2:11" s="1" customFormat="1">
      <c r="B382" s="94"/>
      <c r="C382" s="117"/>
      <c r="D382" s="117"/>
      <c r="E382" s="117"/>
      <c r="F382" s="117"/>
      <c r="G382" s="117"/>
      <c r="H382" s="117"/>
      <c r="I382" s="94"/>
      <c r="J382" s="94"/>
      <c r="K382" s="94"/>
    </row>
    <row r="383" spans="2:11" s="1" customFormat="1">
      <c r="B383" s="94"/>
      <c r="C383" s="117"/>
      <c r="D383" s="117"/>
      <c r="E383" s="117"/>
      <c r="F383" s="117"/>
      <c r="G383" s="117"/>
      <c r="H383" s="117"/>
      <c r="I383" s="94"/>
      <c r="J383" s="94"/>
      <c r="K383" s="94"/>
    </row>
    <row r="384" spans="2:11" s="1" customFormat="1">
      <c r="B384" s="94"/>
      <c r="C384" s="117"/>
      <c r="D384" s="117"/>
      <c r="E384" s="117"/>
      <c r="F384" s="117"/>
      <c r="G384" s="117"/>
      <c r="H384" s="117"/>
      <c r="I384" s="94"/>
      <c r="J384" s="94"/>
      <c r="K384" s="94"/>
    </row>
    <row r="385" spans="2:11" s="1" customFormat="1">
      <c r="B385" s="94"/>
      <c r="C385" s="117"/>
      <c r="D385" s="117"/>
      <c r="E385" s="117"/>
      <c r="F385" s="117"/>
      <c r="G385" s="117"/>
      <c r="H385" s="117"/>
      <c r="I385" s="94"/>
      <c r="J385" s="94"/>
      <c r="K385" s="94"/>
    </row>
    <row r="386" spans="2:11" s="1" customFormat="1">
      <c r="B386" s="94"/>
      <c r="C386" s="117"/>
      <c r="D386" s="117"/>
      <c r="E386" s="117"/>
      <c r="F386" s="117"/>
      <c r="G386" s="117"/>
      <c r="H386" s="117"/>
      <c r="I386" s="94"/>
      <c r="J386" s="94"/>
      <c r="K386" s="94"/>
    </row>
    <row r="387" spans="2:11" s="1" customFormat="1">
      <c r="B387" s="94"/>
      <c r="C387" s="117"/>
      <c r="D387" s="117"/>
      <c r="E387" s="117"/>
      <c r="F387" s="117"/>
      <c r="G387" s="117"/>
      <c r="H387" s="117"/>
      <c r="I387" s="94"/>
      <c r="J387" s="94"/>
      <c r="K387" s="94"/>
    </row>
    <row r="388" spans="2:11" s="1" customFormat="1">
      <c r="B388" s="94"/>
      <c r="C388" s="117"/>
      <c r="D388" s="117"/>
      <c r="E388" s="117"/>
      <c r="F388" s="117"/>
      <c r="G388" s="117"/>
      <c r="H388" s="117"/>
      <c r="I388" s="94"/>
      <c r="J388" s="94"/>
      <c r="K388" s="94"/>
    </row>
    <row r="389" spans="2:11" s="1" customFormat="1">
      <c r="B389" s="94"/>
      <c r="C389" s="117"/>
      <c r="D389" s="117"/>
      <c r="E389" s="117"/>
      <c r="F389" s="117"/>
      <c r="G389" s="117"/>
      <c r="H389" s="117"/>
      <c r="I389" s="94"/>
      <c r="J389" s="94"/>
      <c r="K389" s="94"/>
    </row>
    <row r="390" spans="2:11" s="1" customFormat="1">
      <c r="B390" s="94"/>
      <c r="C390" s="117"/>
      <c r="D390" s="117"/>
      <c r="E390" s="117"/>
      <c r="F390" s="117"/>
      <c r="G390" s="117"/>
      <c r="H390" s="117"/>
      <c r="I390" s="94"/>
      <c r="J390" s="94"/>
      <c r="K390" s="94"/>
    </row>
    <row r="391" spans="2:11" s="1" customFormat="1">
      <c r="B391" s="94"/>
      <c r="C391" s="117"/>
      <c r="D391" s="117"/>
      <c r="E391" s="117"/>
      <c r="F391" s="117"/>
      <c r="G391" s="117"/>
      <c r="H391" s="117"/>
      <c r="I391" s="94"/>
      <c r="J391" s="94"/>
      <c r="K391" s="94"/>
    </row>
    <row r="392" spans="2:11" s="1" customFormat="1">
      <c r="B392" s="94"/>
      <c r="C392" s="117"/>
      <c r="D392" s="117"/>
      <c r="E392" s="117"/>
      <c r="F392" s="117"/>
      <c r="G392" s="117"/>
      <c r="H392" s="117"/>
      <c r="I392" s="94"/>
      <c r="J392" s="94"/>
      <c r="K392" s="94"/>
    </row>
    <row r="393" spans="2:11" s="1" customFormat="1">
      <c r="B393" s="94"/>
      <c r="C393" s="117"/>
      <c r="D393" s="117"/>
      <c r="E393" s="117"/>
      <c r="F393" s="117"/>
      <c r="G393" s="117"/>
      <c r="H393" s="117"/>
      <c r="I393" s="94"/>
      <c r="J393" s="94"/>
      <c r="K393" s="94"/>
    </row>
    <row r="394" spans="2:11" s="1" customFormat="1">
      <c r="B394" s="94"/>
      <c r="C394" s="117"/>
      <c r="D394" s="117"/>
      <c r="E394" s="117"/>
      <c r="F394" s="117"/>
      <c r="G394" s="117"/>
      <c r="H394" s="117"/>
      <c r="I394" s="94"/>
      <c r="J394" s="94"/>
      <c r="K394" s="94"/>
    </row>
    <row r="395" spans="2:11" s="1" customFormat="1">
      <c r="B395" s="94"/>
      <c r="C395" s="117"/>
      <c r="D395" s="117"/>
      <c r="E395" s="117"/>
      <c r="F395" s="117"/>
      <c r="G395" s="117"/>
      <c r="H395" s="117"/>
      <c r="I395" s="94"/>
      <c r="J395" s="94"/>
      <c r="K395" s="94"/>
    </row>
    <row r="396" spans="2:11" s="1" customFormat="1">
      <c r="B396" s="94"/>
      <c r="C396" s="117"/>
      <c r="D396" s="117"/>
      <c r="E396" s="117"/>
      <c r="F396" s="117"/>
      <c r="G396" s="117"/>
      <c r="H396" s="117"/>
      <c r="I396" s="94"/>
      <c r="J396" s="94"/>
      <c r="K396" s="94"/>
    </row>
    <row r="397" spans="2:11" s="1" customFormat="1">
      <c r="B397" s="94"/>
      <c r="C397" s="117"/>
      <c r="D397" s="117"/>
      <c r="E397" s="117"/>
      <c r="F397" s="117"/>
      <c r="G397" s="117"/>
      <c r="H397" s="117"/>
      <c r="I397" s="94"/>
      <c r="J397" s="94"/>
      <c r="K397" s="94"/>
    </row>
    <row r="398" spans="2:11" s="1" customFormat="1">
      <c r="B398" s="94"/>
      <c r="C398" s="117"/>
      <c r="D398" s="117"/>
      <c r="E398" s="117"/>
      <c r="F398" s="117"/>
      <c r="G398" s="117"/>
      <c r="H398" s="117"/>
      <c r="I398" s="94"/>
      <c r="J398" s="94"/>
      <c r="K398" s="94"/>
    </row>
    <row r="399" spans="2:11" s="1" customFormat="1">
      <c r="B399" s="94"/>
      <c r="C399" s="117"/>
      <c r="D399" s="117"/>
      <c r="E399" s="117"/>
      <c r="F399" s="117"/>
      <c r="G399" s="117"/>
      <c r="H399" s="117"/>
      <c r="I399" s="94"/>
      <c r="J399" s="94"/>
      <c r="K399" s="94"/>
    </row>
    <row r="400" spans="2:11" s="1" customFormat="1">
      <c r="B400" s="94"/>
      <c r="C400" s="117"/>
      <c r="D400" s="117"/>
      <c r="E400" s="117"/>
      <c r="F400" s="117"/>
      <c r="G400" s="117"/>
      <c r="H400" s="117"/>
      <c r="I400" s="94"/>
      <c r="J400" s="94"/>
      <c r="K400" s="94"/>
    </row>
    <row r="401" spans="2:11" s="1" customFormat="1">
      <c r="B401" s="94"/>
      <c r="C401" s="117"/>
      <c r="D401" s="117"/>
      <c r="E401" s="117"/>
      <c r="F401" s="117"/>
      <c r="G401" s="117"/>
      <c r="H401" s="117"/>
      <c r="I401" s="94"/>
      <c r="J401" s="94"/>
      <c r="K401" s="94"/>
    </row>
    <row r="402" spans="2:11" s="1" customFormat="1">
      <c r="B402" s="94"/>
      <c r="C402" s="117"/>
      <c r="D402" s="117"/>
      <c r="E402" s="117"/>
      <c r="F402" s="117"/>
      <c r="G402" s="117"/>
      <c r="H402" s="117"/>
      <c r="I402" s="94"/>
      <c r="J402" s="94"/>
      <c r="K402" s="94"/>
    </row>
    <row r="403" spans="2:11" s="1" customFormat="1">
      <c r="B403" s="94"/>
      <c r="C403" s="117"/>
      <c r="D403" s="117"/>
      <c r="E403" s="117"/>
      <c r="F403" s="117"/>
      <c r="G403" s="117"/>
      <c r="H403" s="117"/>
      <c r="I403" s="94"/>
      <c r="J403" s="94"/>
      <c r="K403" s="94"/>
    </row>
    <row r="404" spans="2:11" s="1" customFormat="1">
      <c r="B404" s="94"/>
      <c r="C404" s="117"/>
      <c r="D404" s="117"/>
      <c r="E404" s="117"/>
      <c r="F404" s="117"/>
      <c r="G404" s="117"/>
      <c r="H404" s="117"/>
      <c r="I404" s="94"/>
      <c r="J404" s="94"/>
      <c r="K404" s="94"/>
    </row>
    <row r="405" spans="2:11" s="1" customFormat="1">
      <c r="B405" s="94"/>
      <c r="C405" s="117"/>
      <c r="D405" s="117"/>
      <c r="E405" s="117"/>
      <c r="F405" s="117"/>
      <c r="G405" s="117"/>
      <c r="H405" s="117"/>
      <c r="I405" s="94"/>
      <c r="J405" s="94"/>
      <c r="K405" s="94"/>
    </row>
    <row r="406" spans="2:11" s="1" customFormat="1">
      <c r="B406" s="94"/>
      <c r="C406" s="117"/>
      <c r="D406" s="117"/>
      <c r="E406" s="117"/>
      <c r="F406" s="117"/>
      <c r="G406" s="117"/>
      <c r="H406" s="117"/>
      <c r="I406" s="94"/>
      <c r="J406" s="94"/>
      <c r="K406" s="94"/>
    </row>
    <row r="407" spans="2:11" s="1" customFormat="1">
      <c r="B407" s="94"/>
      <c r="C407" s="117"/>
      <c r="D407" s="117"/>
      <c r="E407" s="117"/>
      <c r="F407" s="117"/>
      <c r="G407" s="117"/>
      <c r="H407" s="117"/>
      <c r="I407" s="94"/>
      <c r="J407" s="94"/>
      <c r="K407" s="94"/>
    </row>
    <row r="408" spans="2:11" s="1" customFormat="1">
      <c r="B408" s="94"/>
      <c r="C408" s="117"/>
      <c r="D408" s="117"/>
      <c r="E408" s="117"/>
      <c r="F408" s="117"/>
      <c r="G408" s="117"/>
      <c r="H408" s="117"/>
      <c r="I408" s="94"/>
      <c r="J408" s="94"/>
      <c r="K408" s="94"/>
    </row>
    <row r="409" spans="2:11" s="1" customFormat="1">
      <c r="B409" s="94"/>
      <c r="C409" s="117"/>
      <c r="D409" s="117"/>
      <c r="E409" s="117"/>
      <c r="F409" s="117"/>
      <c r="G409" s="117"/>
      <c r="H409" s="117"/>
      <c r="I409" s="94"/>
      <c r="J409" s="94"/>
      <c r="K409" s="94"/>
    </row>
    <row r="410" spans="2:11" s="1" customFormat="1">
      <c r="B410" s="94"/>
      <c r="C410" s="117"/>
      <c r="D410" s="117"/>
      <c r="E410" s="117"/>
      <c r="F410" s="117"/>
      <c r="G410" s="117"/>
      <c r="H410" s="117"/>
      <c r="I410" s="94"/>
      <c r="J410" s="94"/>
      <c r="K410" s="94"/>
    </row>
    <row r="411" spans="2:11" s="1" customFormat="1">
      <c r="B411" s="94"/>
      <c r="C411" s="117"/>
      <c r="D411" s="117"/>
      <c r="E411" s="117"/>
      <c r="F411" s="117"/>
      <c r="G411" s="117"/>
      <c r="H411" s="117"/>
      <c r="I411" s="94"/>
      <c r="J411" s="94"/>
      <c r="K411" s="94"/>
    </row>
    <row r="412" spans="2:11" s="1" customFormat="1">
      <c r="B412" s="94"/>
      <c r="C412" s="117"/>
      <c r="D412" s="117"/>
      <c r="E412" s="117"/>
      <c r="F412" s="117"/>
      <c r="G412" s="117"/>
      <c r="H412" s="117"/>
      <c r="I412" s="94"/>
      <c r="J412" s="94"/>
      <c r="K412" s="94"/>
    </row>
    <row r="413" spans="2:11" s="1" customFormat="1">
      <c r="B413" s="94"/>
      <c r="C413" s="117"/>
      <c r="D413" s="117"/>
      <c r="E413" s="117"/>
      <c r="F413" s="117"/>
      <c r="G413" s="117"/>
      <c r="H413" s="117"/>
      <c r="I413" s="94"/>
      <c r="J413" s="94"/>
      <c r="K413" s="94"/>
    </row>
    <row r="414" spans="2:11" s="1" customFormat="1">
      <c r="B414" s="94"/>
      <c r="C414" s="117"/>
      <c r="D414" s="117"/>
      <c r="E414" s="117"/>
      <c r="F414" s="117"/>
      <c r="G414" s="117"/>
      <c r="H414" s="117"/>
      <c r="I414" s="94"/>
      <c r="J414" s="94"/>
      <c r="K414" s="94"/>
    </row>
    <row r="415" spans="2:11" s="1" customFormat="1">
      <c r="B415" s="94"/>
      <c r="C415" s="117"/>
      <c r="D415" s="117"/>
      <c r="E415" s="117"/>
      <c r="F415" s="117"/>
      <c r="G415" s="117"/>
      <c r="H415" s="117"/>
      <c r="I415" s="94"/>
      <c r="J415" s="94"/>
      <c r="K415" s="94"/>
    </row>
    <row r="416" spans="2:11" s="1" customFormat="1">
      <c r="B416" s="94"/>
      <c r="C416" s="117"/>
      <c r="D416" s="117"/>
      <c r="E416" s="117"/>
      <c r="F416" s="117"/>
      <c r="G416" s="117"/>
      <c r="H416" s="117"/>
      <c r="I416" s="94"/>
      <c r="J416" s="94"/>
      <c r="K416" s="94"/>
    </row>
    <row r="417" spans="2:11" s="1" customFormat="1">
      <c r="B417" s="94"/>
      <c r="C417" s="117"/>
      <c r="D417" s="117"/>
      <c r="E417" s="117"/>
      <c r="F417" s="117"/>
      <c r="G417" s="117"/>
      <c r="H417" s="117"/>
      <c r="I417" s="94"/>
      <c r="J417" s="94"/>
      <c r="K417" s="94"/>
    </row>
    <row r="418" spans="2:11" s="1" customFormat="1">
      <c r="B418" s="94"/>
      <c r="C418" s="117"/>
      <c r="D418" s="117"/>
      <c r="E418" s="117"/>
      <c r="F418" s="117"/>
      <c r="G418" s="117"/>
      <c r="H418" s="117"/>
      <c r="I418" s="94"/>
      <c r="J418" s="94"/>
      <c r="K418" s="94"/>
    </row>
    <row r="419" spans="2:11" s="1" customFormat="1">
      <c r="B419" s="94"/>
      <c r="C419" s="117"/>
      <c r="D419" s="117"/>
      <c r="E419" s="117"/>
      <c r="F419" s="117"/>
      <c r="G419" s="117"/>
      <c r="H419" s="117"/>
      <c r="I419" s="94"/>
      <c r="J419" s="94"/>
      <c r="K419" s="94"/>
    </row>
    <row r="420" spans="2:11" s="1" customFormat="1">
      <c r="B420" s="94"/>
      <c r="C420" s="117"/>
      <c r="D420" s="117"/>
      <c r="E420" s="117"/>
      <c r="F420" s="117"/>
      <c r="G420" s="117"/>
      <c r="H420" s="117"/>
      <c r="I420" s="94"/>
      <c r="J420" s="94"/>
      <c r="K420" s="94"/>
    </row>
    <row r="421" spans="2:11" s="1" customFormat="1">
      <c r="B421" s="94"/>
      <c r="C421" s="117"/>
      <c r="D421" s="117"/>
      <c r="E421" s="117"/>
      <c r="F421" s="117"/>
      <c r="G421" s="117"/>
      <c r="H421" s="117"/>
      <c r="I421" s="94"/>
      <c r="J421" s="94"/>
      <c r="K421" s="94"/>
    </row>
    <row r="422" spans="2:11" s="1" customFormat="1">
      <c r="B422" s="94"/>
      <c r="C422" s="117"/>
      <c r="D422" s="117"/>
      <c r="E422" s="117"/>
      <c r="F422" s="117"/>
      <c r="G422" s="117"/>
      <c r="H422" s="117"/>
      <c r="I422" s="94"/>
      <c r="J422" s="94"/>
      <c r="K422" s="94"/>
    </row>
    <row r="423" spans="2:11" s="1" customFormat="1">
      <c r="B423" s="94"/>
      <c r="C423" s="117"/>
      <c r="D423" s="117"/>
      <c r="E423" s="117"/>
      <c r="F423" s="117"/>
      <c r="G423" s="117"/>
      <c r="H423" s="117"/>
      <c r="I423" s="94"/>
      <c r="J423" s="94"/>
      <c r="K423" s="94"/>
    </row>
    <row r="424" spans="2:11" s="1" customFormat="1">
      <c r="B424" s="94"/>
      <c r="C424" s="117"/>
      <c r="D424" s="117"/>
      <c r="E424" s="117"/>
      <c r="F424" s="117"/>
      <c r="G424" s="117"/>
      <c r="H424" s="117"/>
      <c r="I424" s="94"/>
      <c r="J424" s="94"/>
      <c r="K424" s="94"/>
    </row>
    <row r="425" spans="2:11" s="1" customFormat="1">
      <c r="B425" s="94"/>
      <c r="C425" s="117"/>
      <c r="D425" s="117"/>
      <c r="E425" s="117"/>
      <c r="F425" s="117"/>
      <c r="G425" s="117"/>
      <c r="H425" s="117"/>
      <c r="I425" s="94"/>
      <c r="J425" s="94"/>
      <c r="K425" s="94"/>
    </row>
    <row r="426" spans="2:11" s="1" customFormat="1">
      <c r="B426" s="94"/>
      <c r="C426" s="117"/>
      <c r="D426" s="117"/>
      <c r="E426" s="117"/>
      <c r="F426" s="117"/>
      <c r="G426" s="117"/>
      <c r="H426" s="117"/>
      <c r="I426" s="94"/>
      <c r="J426" s="94"/>
      <c r="K426" s="94"/>
    </row>
    <row r="427" spans="2:11" s="1" customFormat="1">
      <c r="B427" s="94"/>
      <c r="C427" s="117"/>
      <c r="D427" s="117"/>
      <c r="E427" s="117"/>
      <c r="F427" s="117"/>
      <c r="G427" s="117"/>
      <c r="H427" s="117"/>
      <c r="I427" s="94"/>
      <c r="J427" s="94"/>
      <c r="K427" s="94"/>
    </row>
    <row r="428" spans="2:11" s="1" customFormat="1">
      <c r="B428" s="94"/>
      <c r="C428" s="117"/>
      <c r="D428" s="117"/>
      <c r="E428" s="117"/>
      <c r="F428" s="117"/>
      <c r="G428" s="117"/>
      <c r="H428" s="117"/>
      <c r="I428" s="94"/>
      <c r="J428" s="94"/>
      <c r="K428" s="94"/>
    </row>
    <row r="429" spans="2:11" s="1" customFormat="1">
      <c r="B429" s="94"/>
      <c r="C429" s="117"/>
      <c r="D429" s="117"/>
      <c r="E429" s="117"/>
      <c r="F429" s="117"/>
      <c r="G429" s="117"/>
      <c r="H429" s="117"/>
      <c r="I429" s="94"/>
      <c r="J429" s="94"/>
      <c r="K429" s="94"/>
    </row>
    <row r="430" spans="2:11" s="1" customFormat="1">
      <c r="B430" s="94"/>
      <c r="C430" s="117"/>
      <c r="D430" s="117"/>
      <c r="E430" s="117"/>
      <c r="F430" s="117"/>
      <c r="G430" s="117"/>
      <c r="H430" s="117"/>
      <c r="I430" s="94"/>
      <c r="J430" s="94"/>
      <c r="K430" s="94"/>
    </row>
    <row r="431" spans="2:11" s="1" customFormat="1">
      <c r="B431" s="94"/>
      <c r="C431" s="117"/>
      <c r="D431" s="117"/>
      <c r="E431" s="117"/>
      <c r="F431" s="117"/>
      <c r="G431" s="117"/>
      <c r="H431" s="117"/>
      <c r="I431" s="94"/>
      <c r="J431" s="94"/>
      <c r="K431" s="94"/>
    </row>
    <row r="432" spans="2:11" s="1" customFormat="1">
      <c r="B432" s="94"/>
      <c r="C432" s="117"/>
      <c r="D432" s="117"/>
      <c r="E432" s="117"/>
      <c r="F432" s="117"/>
      <c r="G432" s="117"/>
      <c r="H432" s="117"/>
      <c r="I432" s="94"/>
      <c r="J432" s="94"/>
      <c r="K432" s="94"/>
    </row>
    <row r="433" spans="2:11" s="1" customFormat="1">
      <c r="B433" s="94"/>
      <c r="C433" s="117"/>
      <c r="D433" s="117"/>
      <c r="E433" s="117"/>
      <c r="F433" s="117"/>
      <c r="G433" s="117"/>
      <c r="H433" s="117"/>
      <c r="I433" s="94"/>
      <c r="J433" s="94"/>
      <c r="K433" s="94"/>
    </row>
    <row r="434" spans="2:11" s="1" customFormat="1">
      <c r="B434" s="94"/>
      <c r="C434" s="117"/>
      <c r="D434" s="117"/>
      <c r="E434" s="117"/>
      <c r="F434" s="117"/>
      <c r="G434" s="117"/>
      <c r="H434" s="117"/>
      <c r="I434" s="94"/>
      <c r="J434" s="94"/>
      <c r="K434" s="94"/>
    </row>
    <row r="435" spans="2:11" s="1" customFormat="1">
      <c r="B435" s="94"/>
      <c r="C435" s="117"/>
      <c r="D435" s="117"/>
      <c r="E435" s="117"/>
      <c r="F435" s="117"/>
      <c r="G435" s="117"/>
      <c r="H435" s="117"/>
      <c r="I435" s="94"/>
      <c r="J435" s="94"/>
      <c r="K435" s="94"/>
    </row>
    <row r="436" spans="2:11" s="1" customFormat="1">
      <c r="B436" s="94"/>
      <c r="C436" s="117"/>
      <c r="D436" s="117"/>
      <c r="E436" s="117"/>
      <c r="F436" s="117"/>
      <c r="G436" s="117"/>
      <c r="H436" s="117"/>
      <c r="I436" s="94"/>
      <c r="J436" s="94"/>
      <c r="K436" s="94"/>
    </row>
    <row r="437" spans="2:11" s="1" customFormat="1">
      <c r="B437" s="94"/>
      <c r="C437" s="117"/>
      <c r="D437" s="117"/>
      <c r="E437" s="117"/>
      <c r="F437" s="117"/>
      <c r="G437" s="117"/>
      <c r="H437" s="117"/>
      <c r="I437" s="94"/>
      <c r="J437" s="94"/>
      <c r="K437" s="94"/>
    </row>
    <row r="438" spans="2:11" s="1" customFormat="1">
      <c r="B438" s="94"/>
      <c r="C438" s="117"/>
      <c r="D438" s="117"/>
      <c r="E438" s="117"/>
      <c r="F438" s="117"/>
      <c r="G438" s="117"/>
      <c r="H438" s="117"/>
      <c r="I438" s="94"/>
      <c r="J438" s="94"/>
      <c r="K438" s="94"/>
    </row>
    <row r="439" spans="2:11" s="1" customFormat="1">
      <c r="B439" s="94"/>
      <c r="C439" s="117"/>
      <c r="D439" s="117"/>
      <c r="E439" s="117"/>
      <c r="F439" s="117"/>
      <c r="G439" s="117"/>
      <c r="H439" s="117"/>
      <c r="I439" s="94"/>
      <c r="J439" s="94"/>
      <c r="K439" s="94"/>
    </row>
    <row r="440" spans="2:11" s="1" customFormat="1">
      <c r="B440" s="94"/>
      <c r="C440" s="117"/>
      <c r="D440" s="117"/>
      <c r="E440" s="117"/>
      <c r="F440" s="117"/>
      <c r="G440" s="117"/>
      <c r="H440" s="117"/>
      <c r="I440" s="94"/>
      <c r="J440" s="94"/>
      <c r="K440" s="94"/>
    </row>
    <row r="441" spans="2:11" s="1" customFormat="1">
      <c r="B441" s="94"/>
      <c r="C441" s="117"/>
      <c r="D441" s="117"/>
      <c r="E441" s="117"/>
      <c r="F441" s="117"/>
      <c r="G441" s="117"/>
      <c r="H441" s="117"/>
      <c r="I441" s="94"/>
      <c r="J441" s="94"/>
      <c r="K441" s="94"/>
    </row>
    <row r="442" spans="2:11" s="1" customFormat="1">
      <c r="B442" s="94"/>
      <c r="C442" s="117"/>
      <c r="D442" s="117"/>
      <c r="E442" s="117"/>
      <c r="F442" s="117"/>
      <c r="G442" s="117"/>
      <c r="H442" s="117"/>
      <c r="I442" s="94"/>
      <c r="J442" s="94"/>
      <c r="K442" s="94"/>
    </row>
    <row r="443" spans="2:11" s="1" customFormat="1">
      <c r="B443" s="94"/>
      <c r="C443" s="117"/>
      <c r="D443" s="117"/>
      <c r="E443" s="117"/>
      <c r="F443" s="117"/>
      <c r="G443" s="117"/>
      <c r="H443" s="117"/>
      <c r="I443" s="94"/>
      <c r="J443" s="94"/>
      <c r="K443" s="94"/>
    </row>
    <row r="444" spans="2:11" s="1" customFormat="1">
      <c r="B444" s="94"/>
      <c r="C444" s="117"/>
      <c r="D444" s="117"/>
      <c r="E444" s="117"/>
      <c r="F444" s="117"/>
      <c r="G444" s="117"/>
      <c r="H444" s="117"/>
      <c r="I444" s="94"/>
      <c r="J444" s="94"/>
      <c r="K444" s="94"/>
    </row>
    <row r="445" spans="2:11" s="1" customFormat="1">
      <c r="B445" s="94"/>
      <c r="C445" s="117"/>
      <c r="D445" s="117"/>
      <c r="E445" s="117"/>
      <c r="F445" s="117"/>
      <c r="G445" s="117"/>
      <c r="H445" s="117"/>
      <c r="I445" s="94"/>
      <c r="J445" s="94"/>
      <c r="K445" s="94"/>
    </row>
    <row r="446" spans="2:11" s="1" customFormat="1">
      <c r="B446" s="94"/>
      <c r="C446" s="117"/>
      <c r="D446" s="117"/>
      <c r="E446" s="117"/>
      <c r="F446" s="117"/>
      <c r="G446" s="117"/>
      <c r="H446" s="117"/>
      <c r="I446" s="94"/>
      <c r="J446" s="94"/>
      <c r="K446" s="94"/>
    </row>
    <row r="447" spans="2:11" s="1" customFormat="1">
      <c r="B447" s="94"/>
      <c r="C447" s="117"/>
      <c r="D447" s="117"/>
      <c r="E447" s="117"/>
      <c r="F447" s="117"/>
      <c r="G447" s="117"/>
      <c r="H447" s="117"/>
      <c r="I447" s="94"/>
      <c r="J447" s="94"/>
      <c r="K447" s="94"/>
    </row>
    <row r="448" spans="2:11" s="1" customFormat="1">
      <c r="B448" s="94"/>
      <c r="C448" s="117"/>
      <c r="D448" s="117"/>
      <c r="E448" s="117"/>
      <c r="F448" s="117"/>
      <c r="G448" s="117"/>
      <c r="H448" s="117"/>
      <c r="I448" s="94"/>
      <c r="J448" s="94"/>
      <c r="K448" s="94"/>
    </row>
    <row r="449" spans="2:11" s="1" customFormat="1">
      <c r="B449" s="94"/>
      <c r="C449" s="117"/>
      <c r="D449" s="117"/>
      <c r="E449" s="117"/>
      <c r="F449" s="117"/>
      <c r="G449" s="117"/>
      <c r="H449" s="117"/>
      <c r="I449" s="94"/>
      <c r="J449" s="94"/>
      <c r="K449" s="94"/>
    </row>
    <row r="450" spans="2:11" s="1" customFormat="1">
      <c r="B450" s="94"/>
      <c r="C450" s="117"/>
      <c r="D450" s="117"/>
      <c r="E450" s="117"/>
      <c r="F450" s="117"/>
      <c r="G450" s="117"/>
      <c r="H450" s="117"/>
      <c r="I450" s="94"/>
      <c r="J450" s="94"/>
      <c r="K450" s="94"/>
    </row>
    <row r="451" spans="2:11" s="1" customFormat="1">
      <c r="B451" s="94"/>
      <c r="C451" s="117"/>
      <c r="D451" s="117"/>
      <c r="E451" s="117"/>
      <c r="F451" s="117"/>
      <c r="G451" s="117"/>
      <c r="H451" s="117"/>
      <c r="I451" s="94"/>
      <c r="J451" s="94"/>
      <c r="K451" s="94"/>
    </row>
    <row r="452" spans="2:11" s="1" customFormat="1">
      <c r="B452" s="94"/>
      <c r="C452" s="117"/>
      <c r="D452" s="117"/>
      <c r="E452" s="117"/>
      <c r="F452" s="117"/>
      <c r="G452" s="117"/>
      <c r="H452" s="117"/>
      <c r="I452" s="94"/>
      <c r="J452" s="94"/>
      <c r="K452" s="94"/>
    </row>
    <row r="453" spans="2:11" s="1" customFormat="1">
      <c r="B453" s="94"/>
      <c r="C453" s="117"/>
      <c r="D453" s="117"/>
      <c r="E453" s="117"/>
      <c r="F453" s="117"/>
      <c r="G453" s="117"/>
      <c r="H453" s="117"/>
      <c r="I453" s="94"/>
      <c r="J453" s="94"/>
      <c r="K453" s="94"/>
    </row>
    <row r="454" spans="2:11" s="1" customFormat="1">
      <c r="B454" s="94"/>
      <c r="C454" s="117"/>
      <c r="D454" s="117"/>
      <c r="E454" s="117"/>
      <c r="F454" s="117"/>
      <c r="G454" s="117"/>
      <c r="H454" s="117"/>
      <c r="I454" s="94"/>
      <c r="J454" s="94"/>
      <c r="K454" s="94"/>
    </row>
    <row r="455" spans="2:11" s="1" customFormat="1">
      <c r="B455" s="94"/>
      <c r="C455" s="117"/>
      <c r="D455" s="117"/>
      <c r="E455" s="117"/>
      <c r="F455" s="117"/>
      <c r="G455" s="117"/>
      <c r="H455" s="117"/>
      <c r="I455" s="94"/>
      <c r="J455" s="94"/>
      <c r="K455" s="94"/>
    </row>
    <row r="456" spans="2:11" s="1" customFormat="1">
      <c r="B456" s="94"/>
      <c r="C456" s="117"/>
      <c r="D456" s="117"/>
      <c r="E456" s="117"/>
      <c r="F456" s="117"/>
      <c r="G456" s="117"/>
      <c r="H456" s="117"/>
      <c r="I456" s="94"/>
      <c r="J456" s="94"/>
      <c r="K456" s="94"/>
    </row>
    <row r="457" spans="2:11" s="1" customFormat="1">
      <c r="B457" s="94"/>
      <c r="C457" s="117"/>
      <c r="D457" s="117"/>
      <c r="E457" s="117"/>
      <c r="F457" s="117"/>
      <c r="G457" s="117"/>
      <c r="H457" s="117"/>
      <c r="I457" s="94"/>
      <c r="J457" s="94"/>
      <c r="K457" s="94"/>
    </row>
    <row r="458" spans="2:11" s="1" customFormat="1">
      <c r="B458" s="94"/>
      <c r="C458" s="117"/>
      <c r="D458" s="117"/>
      <c r="E458" s="117"/>
      <c r="F458" s="117"/>
      <c r="G458" s="117"/>
      <c r="H458" s="117"/>
      <c r="I458" s="94"/>
      <c r="J458" s="94"/>
      <c r="K458" s="94"/>
    </row>
    <row r="459" spans="2:11" s="1" customFormat="1">
      <c r="B459" s="94"/>
      <c r="C459" s="117"/>
      <c r="D459" s="117"/>
      <c r="E459" s="117"/>
      <c r="F459" s="117"/>
      <c r="G459" s="117"/>
      <c r="H459" s="117"/>
      <c r="I459" s="94"/>
      <c r="J459" s="94"/>
      <c r="K459" s="94"/>
    </row>
    <row r="460" spans="2:11" s="1" customFormat="1">
      <c r="B460" s="94"/>
      <c r="C460" s="117"/>
      <c r="D460" s="117"/>
      <c r="E460" s="117"/>
      <c r="F460" s="117"/>
      <c r="G460" s="117"/>
      <c r="H460" s="117"/>
      <c r="I460" s="94"/>
      <c r="J460" s="94"/>
      <c r="K460" s="94"/>
    </row>
    <row r="461" spans="2:11" s="1" customFormat="1">
      <c r="B461" s="94"/>
      <c r="C461" s="117"/>
      <c r="D461" s="117"/>
      <c r="E461" s="117"/>
      <c r="F461" s="117"/>
      <c r="G461" s="117"/>
      <c r="H461" s="117"/>
      <c r="I461" s="94"/>
      <c r="J461" s="94"/>
      <c r="K461" s="94"/>
    </row>
    <row r="462" spans="2:11" s="1" customFormat="1">
      <c r="B462" s="94"/>
      <c r="C462" s="117"/>
      <c r="D462" s="117"/>
      <c r="E462" s="117"/>
      <c r="F462" s="117"/>
      <c r="G462" s="117"/>
      <c r="H462" s="117"/>
      <c r="I462" s="94"/>
      <c r="J462" s="94"/>
      <c r="K462" s="94"/>
    </row>
    <row r="463" spans="2:11" s="1" customFormat="1">
      <c r="B463" s="94"/>
      <c r="C463" s="117"/>
      <c r="D463" s="117"/>
      <c r="E463" s="117"/>
      <c r="F463" s="117"/>
      <c r="G463" s="117"/>
      <c r="H463" s="117"/>
      <c r="I463" s="94"/>
      <c r="J463" s="94"/>
      <c r="K463" s="94"/>
    </row>
    <row r="464" spans="2:11" s="1" customFormat="1">
      <c r="B464" s="94"/>
      <c r="C464" s="117"/>
      <c r="D464" s="117"/>
      <c r="E464" s="117"/>
      <c r="F464" s="117"/>
      <c r="G464" s="117"/>
      <c r="H464" s="117"/>
      <c r="I464" s="94"/>
      <c r="J464" s="94"/>
      <c r="K464" s="94"/>
    </row>
    <row r="465" spans="2:11" s="1" customFormat="1">
      <c r="B465" s="94"/>
      <c r="C465" s="117"/>
      <c r="D465" s="117"/>
      <c r="E465" s="117"/>
      <c r="F465" s="117"/>
      <c r="G465" s="117"/>
      <c r="H465" s="117"/>
      <c r="I465" s="94"/>
      <c r="J465" s="94"/>
      <c r="K465" s="94"/>
    </row>
    <row r="466" spans="2:11" s="1" customFormat="1">
      <c r="B466" s="94"/>
      <c r="C466" s="117"/>
      <c r="D466" s="117"/>
      <c r="E466" s="117"/>
      <c r="F466" s="117"/>
      <c r="G466" s="117"/>
      <c r="H466" s="117"/>
      <c r="I466" s="94"/>
      <c r="J466" s="94"/>
      <c r="K466" s="94"/>
    </row>
    <row r="467" spans="2:11" s="1" customFormat="1">
      <c r="B467" s="94"/>
      <c r="C467" s="117"/>
      <c r="D467" s="117"/>
      <c r="E467" s="117"/>
      <c r="F467" s="117"/>
      <c r="G467" s="117"/>
      <c r="H467" s="117"/>
      <c r="I467" s="94"/>
      <c r="J467" s="94"/>
      <c r="K467" s="94"/>
    </row>
    <row r="468" spans="2:11" s="1" customFormat="1">
      <c r="B468" s="94"/>
      <c r="C468" s="117"/>
      <c r="D468" s="117"/>
      <c r="E468" s="117"/>
      <c r="F468" s="117"/>
      <c r="G468" s="117"/>
      <c r="H468" s="117"/>
      <c r="I468" s="94"/>
      <c r="J468" s="94"/>
      <c r="K468" s="94"/>
    </row>
    <row r="469" spans="2:11" s="1" customFormat="1">
      <c r="B469" s="94"/>
      <c r="C469" s="117"/>
      <c r="D469" s="117"/>
      <c r="E469" s="117"/>
      <c r="F469" s="117"/>
      <c r="G469" s="117"/>
      <c r="H469" s="117"/>
      <c r="I469" s="94"/>
      <c r="J469" s="94"/>
      <c r="K469" s="94"/>
    </row>
    <row r="470" spans="2:11" s="1" customFormat="1">
      <c r="B470" s="94"/>
      <c r="C470" s="117"/>
      <c r="D470" s="117"/>
      <c r="E470" s="117"/>
      <c r="F470" s="117"/>
      <c r="G470" s="117"/>
      <c r="H470" s="117"/>
      <c r="I470" s="94"/>
      <c r="J470" s="94"/>
      <c r="K470" s="94"/>
    </row>
    <row r="471" spans="2:11" s="1" customFormat="1">
      <c r="B471" s="94"/>
      <c r="C471" s="117"/>
      <c r="D471" s="117"/>
      <c r="E471" s="117"/>
      <c r="F471" s="117"/>
      <c r="G471" s="117"/>
      <c r="H471" s="117"/>
      <c r="I471" s="94"/>
      <c r="J471" s="94"/>
      <c r="K471" s="94"/>
    </row>
    <row r="472" spans="2:11" s="1" customFormat="1">
      <c r="B472" s="94"/>
      <c r="C472" s="117"/>
      <c r="D472" s="117"/>
      <c r="E472" s="117"/>
      <c r="F472" s="117"/>
      <c r="G472" s="117"/>
      <c r="H472" s="117"/>
      <c r="I472" s="94"/>
      <c r="J472" s="94"/>
      <c r="K472" s="94"/>
    </row>
    <row r="473" spans="2:11" s="1" customFormat="1">
      <c r="B473" s="94"/>
      <c r="C473" s="117"/>
      <c r="D473" s="117"/>
      <c r="E473" s="117"/>
      <c r="F473" s="117"/>
      <c r="G473" s="117"/>
      <c r="H473" s="117"/>
      <c r="I473" s="94"/>
      <c r="J473" s="94"/>
      <c r="K473" s="94"/>
    </row>
    <row r="474" spans="2:11" s="1" customFormat="1">
      <c r="B474" s="94"/>
      <c r="C474" s="117"/>
      <c r="D474" s="117"/>
      <c r="E474" s="117"/>
      <c r="F474" s="117"/>
      <c r="G474" s="117"/>
      <c r="H474" s="117"/>
      <c r="I474" s="94"/>
      <c r="J474" s="94"/>
      <c r="K474" s="94"/>
    </row>
    <row r="475" spans="2:11" s="1" customFormat="1">
      <c r="B475" s="94"/>
      <c r="C475" s="117"/>
      <c r="D475" s="117"/>
      <c r="E475" s="117"/>
      <c r="F475" s="117"/>
      <c r="G475" s="117"/>
      <c r="H475" s="117"/>
      <c r="I475" s="94"/>
      <c r="J475" s="94"/>
      <c r="K475" s="94"/>
    </row>
    <row r="476" spans="2:11" s="1" customFormat="1">
      <c r="B476" s="94"/>
      <c r="C476" s="117"/>
      <c r="D476" s="117"/>
      <c r="E476" s="117"/>
      <c r="F476" s="117"/>
      <c r="G476" s="117"/>
      <c r="H476" s="117"/>
      <c r="I476" s="94"/>
      <c r="J476" s="94"/>
      <c r="K476" s="94"/>
    </row>
    <row r="477" spans="2:11" s="1" customFormat="1">
      <c r="B477" s="94"/>
      <c r="C477" s="117"/>
      <c r="D477" s="117"/>
      <c r="E477" s="117"/>
      <c r="F477" s="117"/>
      <c r="G477" s="117"/>
      <c r="H477" s="117"/>
      <c r="I477" s="94"/>
      <c r="J477" s="94"/>
      <c r="K477" s="94"/>
    </row>
    <row r="478" spans="2:11" s="1" customFormat="1">
      <c r="B478" s="94"/>
      <c r="C478" s="117"/>
      <c r="D478" s="117"/>
      <c r="E478" s="117"/>
      <c r="F478" s="117"/>
      <c r="G478" s="117"/>
      <c r="H478" s="117"/>
      <c r="I478" s="94"/>
      <c r="J478" s="94"/>
      <c r="K478" s="94"/>
    </row>
    <row r="479" spans="2:11" s="1" customFormat="1">
      <c r="B479" s="94"/>
      <c r="C479" s="117"/>
      <c r="D479" s="117"/>
      <c r="E479" s="117"/>
      <c r="F479" s="117"/>
      <c r="G479" s="117"/>
      <c r="H479" s="117"/>
      <c r="I479" s="94"/>
      <c r="J479" s="94"/>
      <c r="K479" s="94"/>
    </row>
    <row r="480" spans="2:11" s="1" customFormat="1">
      <c r="B480" s="94"/>
      <c r="C480" s="117"/>
      <c r="D480" s="117"/>
      <c r="E480" s="117"/>
      <c r="F480" s="117"/>
      <c r="G480" s="117"/>
      <c r="H480" s="117"/>
      <c r="I480" s="94"/>
      <c r="J480" s="94"/>
      <c r="K480" s="94"/>
    </row>
    <row r="481" spans="2:11" s="1" customFormat="1">
      <c r="B481" s="94"/>
      <c r="C481" s="117"/>
      <c r="D481" s="117"/>
      <c r="E481" s="117"/>
      <c r="F481" s="117"/>
      <c r="G481" s="117"/>
      <c r="H481" s="117"/>
      <c r="I481" s="94"/>
      <c r="J481" s="94"/>
      <c r="K481" s="94"/>
    </row>
    <row r="482" spans="2:11" s="1" customFormat="1">
      <c r="B482" s="94"/>
      <c r="C482" s="117"/>
      <c r="D482" s="117"/>
      <c r="E482" s="117"/>
      <c r="F482" s="117"/>
      <c r="G482" s="117"/>
      <c r="H482" s="117"/>
      <c r="I482" s="94"/>
      <c r="J482" s="94"/>
      <c r="K482" s="94"/>
    </row>
    <row r="483" spans="2:11" s="1" customFormat="1">
      <c r="B483" s="94"/>
      <c r="C483" s="117"/>
      <c r="D483" s="117"/>
      <c r="E483" s="117"/>
      <c r="F483" s="117"/>
      <c r="G483" s="117"/>
      <c r="H483" s="117"/>
      <c r="I483" s="94"/>
      <c r="J483" s="94"/>
      <c r="K483" s="94"/>
    </row>
    <row r="484" spans="2:11" s="1" customFormat="1">
      <c r="B484" s="94"/>
      <c r="C484" s="117"/>
      <c r="D484" s="117"/>
      <c r="E484" s="117"/>
      <c r="F484" s="117"/>
      <c r="G484" s="117"/>
      <c r="H484" s="117"/>
      <c r="I484" s="94"/>
      <c r="J484" s="94"/>
      <c r="K484" s="94"/>
    </row>
    <row r="485" spans="2:11" s="1" customFormat="1">
      <c r="B485" s="94"/>
      <c r="C485" s="117"/>
      <c r="D485" s="117"/>
      <c r="E485" s="117"/>
      <c r="F485" s="117"/>
      <c r="G485" s="117"/>
      <c r="H485" s="117"/>
      <c r="I485" s="94"/>
      <c r="J485" s="94"/>
      <c r="K485" s="94"/>
    </row>
    <row r="486" spans="2:11" s="1" customFormat="1">
      <c r="B486" s="94"/>
      <c r="C486" s="117"/>
      <c r="D486" s="117"/>
      <c r="E486" s="117"/>
      <c r="F486" s="117"/>
      <c r="G486" s="117"/>
      <c r="H486" s="117"/>
      <c r="I486" s="94"/>
      <c r="J486" s="94"/>
      <c r="K486" s="94"/>
    </row>
    <row r="487" spans="2:11" s="1" customFormat="1">
      <c r="B487" s="94"/>
      <c r="C487" s="117"/>
      <c r="D487" s="117"/>
      <c r="E487" s="117"/>
      <c r="F487" s="117"/>
      <c r="G487" s="117"/>
      <c r="H487" s="117"/>
      <c r="I487" s="94"/>
      <c r="J487" s="94"/>
      <c r="K487" s="94"/>
    </row>
    <row r="488" spans="2:11" s="1" customFormat="1">
      <c r="B488" s="94"/>
      <c r="C488" s="117"/>
      <c r="D488" s="117"/>
      <c r="E488" s="117"/>
      <c r="F488" s="117"/>
      <c r="G488" s="117"/>
      <c r="H488" s="117"/>
      <c r="I488" s="94"/>
      <c r="J488" s="94"/>
      <c r="K488" s="94"/>
    </row>
    <row r="489" spans="2:11" s="1" customFormat="1">
      <c r="B489" s="94"/>
      <c r="C489" s="117"/>
      <c r="D489" s="117"/>
      <c r="E489" s="117"/>
      <c r="F489" s="117"/>
      <c r="G489" s="117"/>
      <c r="H489" s="117"/>
      <c r="I489" s="94"/>
      <c r="J489" s="94"/>
      <c r="K489" s="94"/>
    </row>
    <row r="490" spans="2:11" s="1" customFormat="1">
      <c r="B490" s="94"/>
      <c r="C490" s="117"/>
      <c r="D490" s="117"/>
      <c r="E490" s="117"/>
      <c r="F490" s="117"/>
      <c r="G490" s="117"/>
      <c r="H490" s="117"/>
      <c r="I490" s="94"/>
      <c r="J490" s="94"/>
      <c r="K490" s="94"/>
    </row>
    <row r="491" spans="2:11" s="1" customFormat="1">
      <c r="B491" s="94"/>
      <c r="C491" s="117"/>
      <c r="D491" s="117"/>
      <c r="E491" s="117"/>
      <c r="F491" s="117"/>
      <c r="G491" s="117"/>
      <c r="H491" s="117"/>
      <c r="I491" s="94"/>
      <c r="J491" s="94"/>
      <c r="K491" s="94"/>
    </row>
    <row r="492" spans="2:11" s="1" customFormat="1">
      <c r="B492" s="94"/>
      <c r="C492" s="117"/>
      <c r="D492" s="117"/>
      <c r="E492" s="117"/>
      <c r="F492" s="117"/>
      <c r="G492" s="117"/>
      <c r="H492" s="117"/>
      <c r="I492" s="94"/>
      <c r="J492" s="94"/>
      <c r="K492" s="94"/>
    </row>
    <row r="493" spans="2:11" s="1" customFormat="1">
      <c r="B493" s="94"/>
      <c r="C493" s="117"/>
      <c r="D493" s="117"/>
      <c r="E493" s="117"/>
      <c r="F493" s="117"/>
      <c r="G493" s="117"/>
      <c r="H493" s="117"/>
      <c r="I493" s="94"/>
      <c r="J493" s="94"/>
      <c r="K493" s="94"/>
    </row>
    <row r="494" spans="2:11" s="1" customFormat="1">
      <c r="B494" s="94"/>
      <c r="C494" s="117"/>
      <c r="D494" s="117"/>
      <c r="E494" s="117"/>
      <c r="F494" s="117"/>
      <c r="G494" s="117"/>
      <c r="H494" s="117"/>
      <c r="I494" s="94"/>
      <c r="J494" s="94"/>
      <c r="K494" s="94"/>
    </row>
    <row r="495" spans="2:11" s="1" customFormat="1">
      <c r="B495" s="94"/>
      <c r="C495" s="117"/>
      <c r="D495" s="117"/>
      <c r="E495" s="117"/>
      <c r="F495" s="117"/>
      <c r="G495" s="117"/>
      <c r="H495" s="117"/>
      <c r="I495" s="94"/>
      <c r="J495" s="94"/>
      <c r="K495" s="94"/>
    </row>
    <row r="496" spans="2:11" s="1" customFormat="1">
      <c r="B496" s="94"/>
      <c r="C496" s="117"/>
      <c r="D496" s="117"/>
      <c r="E496" s="117"/>
      <c r="F496" s="117"/>
      <c r="G496" s="117"/>
      <c r="H496" s="117"/>
      <c r="I496" s="94"/>
      <c r="J496" s="94"/>
      <c r="K496" s="94"/>
    </row>
    <row r="497" spans="2:11" s="1" customFormat="1">
      <c r="B497" s="94"/>
      <c r="C497" s="117"/>
      <c r="D497" s="117"/>
      <c r="E497" s="117"/>
      <c r="F497" s="117"/>
      <c r="G497" s="117"/>
      <c r="H497" s="117"/>
      <c r="I497" s="94"/>
      <c r="J497" s="94"/>
      <c r="K497" s="94"/>
    </row>
    <row r="498" spans="2:11" s="1" customFormat="1">
      <c r="B498" s="94"/>
      <c r="C498" s="117"/>
      <c r="D498" s="117"/>
      <c r="E498" s="117"/>
      <c r="F498" s="117"/>
      <c r="G498" s="117"/>
      <c r="H498" s="117"/>
      <c r="I498" s="94"/>
      <c r="J498" s="94"/>
      <c r="K498" s="94"/>
    </row>
    <row r="499" spans="2:11" s="1" customFormat="1">
      <c r="B499" s="94"/>
      <c r="C499" s="117"/>
      <c r="D499" s="117"/>
      <c r="E499" s="117"/>
      <c r="F499" s="117"/>
      <c r="G499" s="117"/>
      <c r="H499" s="117"/>
      <c r="I499" s="94"/>
      <c r="J499" s="94"/>
      <c r="K499" s="94"/>
    </row>
    <row r="500" spans="2:11" s="1" customFormat="1">
      <c r="B500" s="94"/>
      <c r="C500" s="117"/>
      <c r="D500" s="117"/>
      <c r="E500" s="117"/>
      <c r="F500" s="117"/>
      <c r="G500" s="117"/>
      <c r="H500" s="117"/>
      <c r="I500" s="94"/>
      <c r="J500" s="94"/>
      <c r="K500" s="94"/>
    </row>
    <row r="501" spans="2:11" s="1" customFormat="1">
      <c r="B501" s="94"/>
      <c r="C501" s="117"/>
      <c r="D501" s="117"/>
      <c r="E501" s="117"/>
      <c r="F501" s="117"/>
      <c r="G501" s="117"/>
      <c r="H501" s="117"/>
      <c r="I501" s="94"/>
      <c r="J501" s="94"/>
      <c r="K501" s="94"/>
    </row>
    <row r="502" spans="2:11" s="1" customFormat="1">
      <c r="B502" s="94"/>
      <c r="C502" s="117"/>
      <c r="D502" s="117"/>
      <c r="E502" s="117"/>
      <c r="F502" s="117"/>
      <c r="G502" s="117"/>
      <c r="H502" s="117"/>
      <c r="I502" s="94"/>
      <c r="J502" s="94"/>
      <c r="K502" s="94"/>
    </row>
    <row r="503" spans="2:11" s="1" customFormat="1">
      <c r="B503" s="94"/>
      <c r="C503" s="117"/>
      <c r="D503" s="117"/>
      <c r="E503" s="117"/>
      <c r="F503" s="117"/>
      <c r="G503" s="117"/>
      <c r="H503" s="117"/>
      <c r="I503" s="94"/>
      <c r="J503" s="94"/>
      <c r="K503" s="94"/>
    </row>
    <row r="504" spans="2:11" s="1" customFormat="1">
      <c r="B504" s="94"/>
      <c r="C504" s="117"/>
      <c r="D504" s="117"/>
      <c r="E504" s="117"/>
      <c r="F504" s="117"/>
      <c r="G504" s="117"/>
      <c r="H504" s="117"/>
      <c r="I504" s="94"/>
      <c r="J504" s="94"/>
      <c r="K504" s="94"/>
    </row>
    <row r="505" spans="2:11" s="1" customFormat="1">
      <c r="B505" s="94"/>
      <c r="C505" s="117"/>
      <c r="D505" s="117"/>
      <c r="E505" s="117"/>
      <c r="F505" s="117"/>
      <c r="G505" s="117"/>
      <c r="H505" s="117"/>
      <c r="I505" s="94"/>
      <c r="J505" s="94"/>
      <c r="K505" s="94"/>
    </row>
    <row r="506" spans="2:11" s="1" customFormat="1">
      <c r="B506" s="94"/>
      <c r="C506" s="117"/>
      <c r="D506" s="117"/>
      <c r="E506" s="117"/>
      <c r="F506" s="117"/>
      <c r="G506" s="117"/>
      <c r="H506" s="117"/>
      <c r="I506" s="94"/>
      <c r="J506" s="94"/>
      <c r="K506" s="94"/>
    </row>
    <row r="507" spans="2:11" s="1" customFormat="1">
      <c r="B507" s="94"/>
      <c r="C507" s="117"/>
      <c r="D507" s="117"/>
      <c r="E507" s="117"/>
      <c r="F507" s="117"/>
      <c r="G507" s="117"/>
      <c r="H507" s="117"/>
      <c r="I507" s="94"/>
      <c r="J507" s="94"/>
      <c r="K507" s="94"/>
    </row>
    <row r="508" spans="2:11" s="1" customFormat="1">
      <c r="B508" s="94"/>
      <c r="C508" s="117"/>
      <c r="D508" s="117"/>
      <c r="E508" s="117"/>
      <c r="F508" s="117"/>
      <c r="G508" s="117"/>
      <c r="H508" s="117"/>
      <c r="I508" s="94"/>
      <c r="J508" s="94"/>
      <c r="K508" s="94"/>
    </row>
    <row r="509" spans="2:11" s="1" customFormat="1">
      <c r="B509" s="94"/>
      <c r="C509" s="117"/>
      <c r="D509" s="117"/>
      <c r="E509" s="117"/>
      <c r="F509" s="117"/>
      <c r="G509" s="117"/>
      <c r="H509" s="117"/>
      <c r="I509" s="94"/>
      <c r="J509" s="94"/>
      <c r="K509" s="94"/>
    </row>
    <row r="510" spans="2:11" s="1" customFormat="1">
      <c r="B510" s="94"/>
      <c r="C510" s="117"/>
      <c r="D510" s="117"/>
      <c r="E510" s="117"/>
      <c r="F510" s="117"/>
      <c r="G510" s="117"/>
      <c r="H510" s="117"/>
      <c r="I510" s="94"/>
      <c r="J510" s="94"/>
      <c r="K510" s="94"/>
    </row>
    <row r="511" spans="2:11" s="1" customFormat="1">
      <c r="B511" s="94"/>
      <c r="C511" s="117"/>
      <c r="D511" s="117"/>
      <c r="E511" s="117"/>
      <c r="F511" s="117"/>
      <c r="G511" s="117"/>
      <c r="H511" s="117"/>
      <c r="I511" s="94"/>
      <c r="J511" s="94"/>
      <c r="K511" s="94"/>
    </row>
    <row r="512" spans="2:11" s="1" customFormat="1">
      <c r="B512" s="94"/>
      <c r="C512" s="117"/>
      <c r="D512" s="117"/>
      <c r="E512" s="117"/>
      <c r="F512" s="117"/>
      <c r="G512" s="117"/>
      <c r="H512" s="117"/>
      <c r="I512" s="94"/>
      <c r="J512" s="94"/>
      <c r="K512" s="94"/>
    </row>
    <row r="513" spans="2:11" s="1" customFormat="1">
      <c r="B513" s="94"/>
      <c r="C513" s="117"/>
      <c r="D513" s="117"/>
      <c r="E513" s="117"/>
      <c r="F513" s="117"/>
      <c r="G513" s="117"/>
      <c r="H513" s="117"/>
      <c r="I513" s="94"/>
      <c r="J513" s="94"/>
      <c r="K513" s="94"/>
    </row>
    <row r="514" spans="2:11" s="1" customFormat="1">
      <c r="B514" s="94"/>
      <c r="C514" s="117"/>
      <c r="D514" s="117"/>
      <c r="E514" s="117"/>
      <c r="F514" s="117"/>
      <c r="G514" s="117"/>
      <c r="H514" s="117"/>
      <c r="I514" s="94"/>
      <c r="J514" s="94"/>
      <c r="K514" s="94"/>
    </row>
    <row r="515" spans="2:11" s="1" customFormat="1">
      <c r="B515" s="94"/>
      <c r="C515" s="117"/>
      <c r="D515" s="117"/>
      <c r="E515" s="117"/>
      <c r="F515" s="117"/>
      <c r="G515" s="117"/>
      <c r="H515" s="117"/>
      <c r="I515" s="94"/>
      <c r="J515" s="94"/>
      <c r="K515" s="94"/>
    </row>
    <row r="516" spans="2:11" s="1" customFormat="1">
      <c r="B516" s="94"/>
      <c r="C516" s="117"/>
      <c r="D516" s="117"/>
      <c r="E516" s="117"/>
      <c r="F516" s="117"/>
      <c r="G516" s="117"/>
      <c r="H516" s="117"/>
      <c r="I516" s="94"/>
      <c r="J516" s="94"/>
      <c r="K516" s="94"/>
    </row>
    <row r="517" spans="2:11" s="1" customFormat="1">
      <c r="B517" s="94"/>
      <c r="C517" s="117"/>
      <c r="D517" s="117"/>
      <c r="E517" s="117"/>
      <c r="F517" s="117"/>
      <c r="G517" s="117"/>
      <c r="H517" s="117"/>
      <c r="I517" s="94"/>
      <c r="J517" s="94"/>
      <c r="K517" s="94"/>
    </row>
    <row r="518" spans="2:11" s="1" customFormat="1">
      <c r="B518" s="94"/>
      <c r="C518" s="117"/>
      <c r="D518" s="117"/>
      <c r="E518" s="117"/>
      <c r="F518" s="117"/>
      <c r="G518" s="117"/>
      <c r="H518" s="117"/>
      <c r="I518" s="94"/>
      <c r="J518" s="94"/>
      <c r="K518" s="94"/>
    </row>
    <row r="519" spans="2:11" s="1" customFormat="1">
      <c r="B519" s="94"/>
      <c r="C519" s="117"/>
      <c r="D519" s="117"/>
      <c r="E519" s="117"/>
      <c r="F519" s="117"/>
      <c r="G519" s="117"/>
      <c r="H519" s="117"/>
      <c r="I519" s="94"/>
      <c r="J519" s="94"/>
      <c r="K519" s="94"/>
    </row>
    <row r="520" spans="2:11" s="1" customFormat="1">
      <c r="B520" s="94"/>
      <c r="C520" s="117"/>
      <c r="D520" s="117"/>
      <c r="E520" s="117"/>
      <c r="F520" s="117"/>
      <c r="G520" s="117"/>
      <c r="H520" s="117"/>
      <c r="I520" s="94"/>
      <c r="J520" s="94"/>
      <c r="K520" s="94"/>
    </row>
    <row r="521" spans="2:11" s="1" customFormat="1">
      <c r="B521" s="94"/>
      <c r="C521" s="117"/>
      <c r="D521" s="117"/>
      <c r="E521" s="117"/>
      <c r="F521" s="117"/>
      <c r="G521" s="117"/>
      <c r="H521" s="117"/>
      <c r="I521" s="94"/>
      <c r="J521" s="94"/>
      <c r="K521" s="94"/>
    </row>
    <row r="522" spans="2:11" s="1" customFormat="1">
      <c r="B522" s="94"/>
      <c r="C522" s="117"/>
      <c r="D522" s="117"/>
      <c r="E522" s="117"/>
      <c r="F522" s="117"/>
      <c r="G522" s="117"/>
      <c r="H522" s="117"/>
      <c r="I522" s="94"/>
      <c r="J522" s="94"/>
      <c r="K522" s="94"/>
    </row>
    <row r="523" spans="2:11" s="1" customFormat="1">
      <c r="B523" s="94"/>
      <c r="C523" s="117"/>
      <c r="D523" s="117"/>
      <c r="E523" s="117"/>
      <c r="F523" s="117"/>
      <c r="G523" s="117"/>
      <c r="H523" s="117"/>
      <c r="I523" s="94"/>
      <c r="J523" s="94"/>
      <c r="K523" s="94"/>
    </row>
    <row r="524" spans="2:11" s="1" customFormat="1">
      <c r="B524" s="94"/>
      <c r="C524" s="117"/>
      <c r="D524" s="117"/>
      <c r="E524" s="117"/>
      <c r="F524" s="117"/>
      <c r="G524" s="117"/>
      <c r="H524" s="117"/>
      <c r="I524" s="94"/>
      <c r="J524" s="94"/>
      <c r="K524" s="94"/>
    </row>
    <row r="525" spans="2:11" s="1" customFormat="1">
      <c r="B525" s="94"/>
      <c r="C525" s="117"/>
      <c r="D525" s="117"/>
      <c r="E525" s="117"/>
      <c r="F525" s="117"/>
      <c r="G525" s="117"/>
      <c r="H525" s="117"/>
      <c r="I525" s="94"/>
      <c r="J525" s="94"/>
      <c r="K525" s="94"/>
    </row>
    <row r="526" spans="2:11" s="1" customFormat="1">
      <c r="B526" s="94"/>
      <c r="C526" s="117"/>
      <c r="D526" s="117"/>
      <c r="E526" s="117"/>
      <c r="F526" s="117"/>
      <c r="G526" s="117"/>
      <c r="H526" s="117"/>
      <c r="I526" s="94"/>
      <c r="J526" s="94"/>
      <c r="K526" s="94"/>
    </row>
    <row r="527" spans="2:11" s="1" customFormat="1">
      <c r="B527" s="94"/>
      <c r="C527" s="117"/>
      <c r="D527" s="117"/>
      <c r="E527" s="117"/>
      <c r="F527" s="117"/>
      <c r="G527" s="117"/>
      <c r="H527" s="117"/>
      <c r="I527" s="94"/>
      <c r="J527" s="94"/>
      <c r="K527" s="94"/>
    </row>
    <row r="528" spans="2:11" s="1" customFormat="1">
      <c r="B528" s="94"/>
      <c r="C528" s="117"/>
      <c r="D528" s="117"/>
      <c r="E528" s="117"/>
      <c r="F528" s="117"/>
      <c r="G528" s="117"/>
      <c r="H528" s="117"/>
      <c r="I528" s="94"/>
      <c r="J528" s="94"/>
      <c r="K528" s="94"/>
    </row>
    <row r="529" spans="2:11" s="1" customFormat="1">
      <c r="B529" s="94"/>
      <c r="C529" s="117"/>
      <c r="D529" s="117"/>
      <c r="E529" s="117"/>
      <c r="F529" s="117"/>
      <c r="G529" s="117"/>
      <c r="H529" s="117"/>
      <c r="I529" s="94"/>
      <c r="J529" s="94"/>
      <c r="K529" s="94"/>
    </row>
    <row r="530" spans="2:11" s="1" customFormat="1">
      <c r="B530" s="94"/>
      <c r="C530" s="117"/>
      <c r="D530" s="117"/>
      <c r="E530" s="117"/>
      <c r="F530" s="117"/>
      <c r="G530" s="117"/>
      <c r="H530" s="117"/>
      <c r="I530" s="94"/>
      <c r="J530" s="94"/>
      <c r="K530" s="94"/>
    </row>
    <row r="531" spans="2:11" s="1" customFormat="1">
      <c r="B531" s="94"/>
      <c r="C531" s="117"/>
      <c r="D531" s="117"/>
      <c r="E531" s="117"/>
      <c r="F531" s="117"/>
      <c r="G531" s="117"/>
      <c r="H531" s="117"/>
      <c r="I531" s="94"/>
      <c r="J531" s="94"/>
      <c r="K531" s="94"/>
    </row>
    <row r="532" spans="2:11" s="1" customFormat="1">
      <c r="B532" s="94"/>
      <c r="C532" s="117"/>
      <c r="D532" s="117"/>
      <c r="E532" s="117"/>
      <c r="F532" s="117"/>
      <c r="G532" s="117"/>
      <c r="H532" s="117"/>
      <c r="I532" s="94"/>
      <c r="J532" s="94"/>
      <c r="K532" s="94"/>
    </row>
    <row r="533" spans="2:11" s="1" customFormat="1">
      <c r="B533" s="94"/>
      <c r="C533" s="117"/>
      <c r="D533" s="117"/>
      <c r="E533" s="117"/>
      <c r="F533" s="117"/>
      <c r="G533" s="117"/>
      <c r="H533" s="117"/>
      <c r="I533" s="94"/>
      <c r="J533" s="94"/>
      <c r="K533" s="94"/>
    </row>
    <row r="534" spans="2:11" s="1" customFormat="1">
      <c r="B534" s="94"/>
      <c r="C534" s="117"/>
      <c r="D534" s="117"/>
      <c r="E534" s="117"/>
      <c r="F534" s="117"/>
      <c r="G534" s="117"/>
      <c r="H534" s="117"/>
      <c r="I534" s="94"/>
      <c r="J534" s="94"/>
      <c r="K534" s="94"/>
    </row>
    <row r="535" spans="2:11" s="1" customFormat="1">
      <c r="B535" s="94"/>
      <c r="C535" s="117"/>
      <c r="D535" s="117"/>
      <c r="E535" s="117"/>
      <c r="F535" s="117"/>
      <c r="G535" s="117"/>
      <c r="H535" s="117"/>
      <c r="I535" s="94"/>
      <c r="J535" s="94"/>
      <c r="K535" s="94"/>
    </row>
    <row r="536" spans="2:11" s="1" customFormat="1">
      <c r="B536" s="94"/>
      <c r="C536" s="117"/>
      <c r="D536" s="117"/>
      <c r="E536" s="117"/>
      <c r="F536" s="117"/>
      <c r="G536" s="117"/>
      <c r="H536" s="117"/>
      <c r="I536" s="94"/>
      <c r="J536" s="94"/>
      <c r="K536" s="94"/>
    </row>
    <row r="537" spans="2:11" s="1" customFormat="1">
      <c r="B537" s="94"/>
      <c r="C537" s="117"/>
      <c r="D537" s="117"/>
      <c r="E537" s="117"/>
      <c r="F537" s="117"/>
      <c r="G537" s="117"/>
      <c r="H537" s="117"/>
      <c r="I537" s="94"/>
      <c r="J537" s="94"/>
      <c r="K537" s="94"/>
    </row>
    <row r="538" spans="2:11" s="1" customFormat="1">
      <c r="B538" s="94"/>
      <c r="C538" s="117"/>
      <c r="D538" s="117"/>
      <c r="E538" s="117"/>
      <c r="F538" s="117"/>
      <c r="G538" s="117"/>
      <c r="H538" s="117"/>
      <c r="I538" s="94"/>
      <c r="J538" s="94"/>
      <c r="K538" s="94"/>
    </row>
    <row r="539" spans="2:11" s="1" customFormat="1">
      <c r="B539" s="94"/>
      <c r="C539" s="117"/>
      <c r="D539" s="117"/>
      <c r="E539" s="117"/>
      <c r="F539" s="117"/>
      <c r="G539" s="117"/>
      <c r="H539" s="117"/>
      <c r="I539" s="94"/>
      <c r="J539" s="94"/>
      <c r="K539" s="94"/>
    </row>
    <row r="540" spans="2:11" s="1" customFormat="1">
      <c r="B540" s="94"/>
      <c r="C540" s="117"/>
      <c r="D540" s="117"/>
      <c r="E540" s="117"/>
      <c r="F540" s="117"/>
      <c r="G540" s="117"/>
      <c r="H540" s="117"/>
      <c r="I540" s="94"/>
      <c r="J540" s="94"/>
      <c r="K540" s="94"/>
    </row>
    <row r="541" spans="2:11" s="1" customFormat="1">
      <c r="B541" s="94"/>
      <c r="C541" s="117"/>
      <c r="D541" s="117"/>
      <c r="E541" s="117"/>
      <c r="F541" s="117"/>
      <c r="G541" s="117"/>
      <c r="H541" s="117"/>
      <c r="I541" s="94"/>
      <c r="J541" s="94"/>
      <c r="K541" s="94"/>
    </row>
    <row r="542" spans="2:11" s="1" customFormat="1">
      <c r="B542" s="94"/>
      <c r="C542" s="117"/>
      <c r="D542" s="117"/>
      <c r="E542" s="117"/>
      <c r="F542" s="117"/>
      <c r="G542" s="117"/>
      <c r="H542" s="117"/>
      <c r="I542" s="94"/>
      <c r="J542" s="94"/>
      <c r="K542" s="94"/>
    </row>
    <row r="543" spans="2:11" s="1" customFormat="1">
      <c r="B543" s="94"/>
      <c r="C543" s="117"/>
      <c r="D543" s="117"/>
      <c r="E543" s="117"/>
      <c r="F543" s="117"/>
      <c r="G543" s="117"/>
      <c r="H543" s="117"/>
      <c r="I543" s="94"/>
      <c r="J543" s="94"/>
      <c r="K543" s="94"/>
    </row>
    <row r="544" spans="2:11" s="1" customFormat="1">
      <c r="B544" s="94"/>
      <c r="C544" s="117"/>
      <c r="D544" s="117"/>
      <c r="E544" s="117"/>
      <c r="F544" s="117"/>
      <c r="G544" s="117"/>
      <c r="H544" s="117"/>
      <c r="I544" s="94"/>
      <c r="J544" s="94"/>
      <c r="K544" s="94"/>
    </row>
    <row r="545" spans="2:11" s="1" customFormat="1">
      <c r="B545" s="94"/>
      <c r="C545" s="117"/>
      <c r="D545" s="117"/>
      <c r="E545" s="117"/>
      <c r="F545" s="117"/>
      <c r="G545" s="117"/>
      <c r="H545" s="117"/>
      <c r="I545" s="94"/>
      <c r="J545" s="94"/>
      <c r="K545" s="94"/>
    </row>
    <row r="546" spans="2:11" s="1" customFormat="1">
      <c r="B546" s="94"/>
      <c r="C546" s="117"/>
      <c r="D546" s="117"/>
      <c r="E546" s="117"/>
      <c r="F546" s="117"/>
      <c r="G546" s="117"/>
      <c r="H546" s="117"/>
      <c r="I546" s="94"/>
      <c r="J546" s="94"/>
      <c r="K546" s="94"/>
    </row>
    <row r="547" spans="2:11" s="1" customFormat="1">
      <c r="B547" s="94"/>
      <c r="C547" s="117"/>
      <c r="D547" s="117"/>
      <c r="E547" s="117"/>
      <c r="F547" s="117"/>
      <c r="G547" s="117"/>
      <c r="H547" s="117"/>
      <c r="I547" s="94"/>
      <c r="J547" s="94"/>
      <c r="K547" s="94"/>
    </row>
    <row r="548" spans="2:11" s="1" customFormat="1">
      <c r="B548" s="94"/>
      <c r="C548" s="117"/>
      <c r="D548" s="117"/>
      <c r="E548" s="117"/>
      <c r="F548" s="117"/>
      <c r="G548" s="117"/>
      <c r="H548" s="117"/>
      <c r="I548" s="94"/>
      <c r="J548" s="94"/>
      <c r="K548" s="94"/>
    </row>
    <row r="549" spans="2:11" s="1" customFormat="1">
      <c r="B549" s="94"/>
      <c r="C549" s="117"/>
      <c r="D549" s="117"/>
      <c r="E549" s="117"/>
      <c r="F549" s="117"/>
      <c r="G549" s="117"/>
      <c r="H549" s="117"/>
      <c r="I549" s="94"/>
      <c r="J549" s="94"/>
      <c r="K549" s="94"/>
    </row>
    <row r="550" spans="2:11" s="1" customFormat="1">
      <c r="B550" s="94"/>
      <c r="C550" s="117"/>
      <c r="D550" s="117"/>
      <c r="E550" s="117"/>
      <c r="F550" s="117"/>
      <c r="G550" s="117"/>
      <c r="H550" s="117"/>
      <c r="I550" s="94"/>
      <c r="J550" s="94"/>
      <c r="K550" s="94"/>
    </row>
    <row r="551" spans="2:11" s="1" customFormat="1">
      <c r="B551" s="94"/>
      <c r="C551" s="117"/>
      <c r="D551" s="117"/>
      <c r="E551" s="117"/>
      <c r="F551" s="117"/>
      <c r="G551" s="117"/>
      <c r="H551" s="117"/>
      <c r="I551" s="94"/>
      <c r="J551" s="94"/>
      <c r="K551" s="94"/>
    </row>
    <row r="552" spans="2:11" s="1" customFormat="1">
      <c r="B552" s="94"/>
      <c r="C552" s="117"/>
      <c r="D552" s="117"/>
      <c r="E552" s="117"/>
      <c r="F552" s="117"/>
      <c r="G552" s="117"/>
      <c r="H552" s="117"/>
      <c r="I552" s="94"/>
      <c r="J552" s="94"/>
      <c r="K552" s="94"/>
    </row>
    <row r="553" spans="2:11" s="1" customFormat="1">
      <c r="B553" s="94"/>
      <c r="C553" s="117"/>
      <c r="D553" s="117"/>
      <c r="E553" s="117"/>
      <c r="F553" s="117"/>
      <c r="G553" s="117"/>
      <c r="H553" s="117"/>
      <c r="I553" s="94"/>
      <c r="J553" s="94"/>
      <c r="K553" s="94"/>
    </row>
    <row r="554" spans="2:11" s="1" customFormat="1">
      <c r="B554" s="94"/>
      <c r="C554" s="117"/>
      <c r="D554" s="117"/>
      <c r="E554" s="117"/>
      <c r="F554" s="117"/>
      <c r="G554" s="117"/>
      <c r="H554" s="117"/>
      <c r="I554" s="94"/>
      <c r="J554" s="94"/>
      <c r="K554" s="94"/>
    </row>
    <row r="555" spans="2:11" s="1" customFormat="1">
      <c r="B555" s="94"/>
      <c r="C555" s="117"/>
      <c r="D555" s="117"/>
      <c r="E555" s="117"/>
      <c r="F555" s="117"/>
      <c r="G555" s="117"/>
      <c r="H555" s="117"/>
      <c r="I555" s="94"/>
      <c r="J555" s="94"/>
      <c r="K555" s="94"/>
    </row>
    <row r="556" spans="2:11" s="1" customFormat="1">
      <c r="B556" s="94"/>
      <c r="C556" s="117"/>
      <c r="D556" s="117"/>
      <c r="E556" s="117"/>
      <c r="F556" s="117"/>
      <c r="G556" s="117"/>
      <c r="H556" s="117"/>
      <c r="I556" s="94"/>
      <c r="J556" s="94"/>
      <c r="K556" s="94"/>
    </row>
    <row r="557" spans="2:11" s="1" customFormat="1">
      <c r="B557" s="94"/>
      <c r="C557" s="117"/>
      <c r="D557" s="117"/>
      <c r="E557" s="117"/>
      <c r="F557" s="117"/>
      <c r="G557" s="117"/>
      <c r="H557" s="117"/>
      <c r="I557" s="94"/>
      <c r="J557" s="94"/>
      <c r="K557" s="94"/>
    </row>
    <row r="558" spans="2:11" s="1" customFormat="1">
      <c r="B558" s="94"/>
      <c r="C558" s="117"/>
      <c r="D558" s="117"/>
      <c r="E558" s="117"/>
      <c r="F558" s="117"/>
      <c r="G558" s="117"/>
      <c r="H558" s="117"/>
      <c r="I558" s="94"/>
      <c r="J558" s="94"/>
      <c r="K558" s="94"/>
    </row>
    <row r="559" spans="2:11" s="1" customFormat="1">
      <c r="B559" s="94"/>
      <c r="C559" s="117"/>
      <c r="D559" s="117"/>
      <c r="E559" s="117"/>
      <c r="F559" s="117"/>
      <c r="G559" s="117"/>
      <c r="H559" s="117"/>
      <c r="I559" s="94"/>
      <c r="J559" s="94"/>
      <c r="K559" s="94"/>
    </row>
    <row r="560" spans="2:11" s="1" customFormat="1">
      <c r="B560" s="94"/>
      <c r="C560" s="117"/>
      <c r="D560" s="117"/>
      <c r="E560" s="117"/>
      <c r="F560" s="117"/>
      <c r="G560" s="117"/>
      <c r="H560" s="117"/>
      <c r="I560" s="94"/>
      <c r="J560" s="94"/>
      <c r="K560" s="94"/>
    </row>
    <row r="561" spans="2:11" s="1" customFormat="1">
      <c r="B561" s="94"/>
      <c r="C561" s="117"/>
      <c r="D561" s="117"/>
      <c r="E561" s="117"/>
      <c r="F561" s="117"/>
      <c r="G561" s="117"/>
      <c r="H561" s="117"/>
      <c r="I561" s="94"/>
      <c r="J561" s="94"/>
      <c r="K561" s="94"/>
    </row>
    <row r="562" spans="2:11" s="1" customFormat="1">
      <c r="B562" s="94"/>
      <c r="C562" s="117"/>
      <c r="D562" s="117"/>
      <c r="E562" s="117"/>
      <c r="F562" s="117"/>
      <c r="G562" s="117"/>
      <c r="H562" s="117"/>
      <c r="I562" s="94"/>
      <c r="J562" s="94"/>
      <c r="K562" s="94"/>
    </row>
    <row r="563" spans="2:11" s="1" customFormat="1">
      <c r="B563" s="94"/>
      <c r="C563" s="117"/>
      <c r="D563" s="117"/>
      <c r="E563" s="117"/>
      <c r="F563" s="117"/>
      <c r="G563" s="117"/>
      <c r="H563" s="117"/>
      <c r="I563" s="94"/>
      <c r="J563" s="94"/>
      <c r="K563" s="94"/>
    </row>
    <row r="564" spans="2:11" s="1" customFormat="1">
      <c r="B564" s="94"/>
      <c r="C564" s="117"/>
      <c r="D564" s="117"/>
      <c r="E564" s="117"/>
      <c r="F564" s="117"/>
      <c r="G564" s="117"/>
      <c r="H564" s="117"/>
      <c r="I564" s="94"/>
      <c r="J564" s="94"/>
      <c r="K564" s="94"/>
    </row>
    <row r="565" spans="2:11" s="1" customFormat="1">
      <c r="C565" s="3"/>
      <c r="D565" s="3"/>
      <c r="E565" s="3"/>
      <c r="F565" s="3"/>
      <c r="G565" s="3"/>
      <c r="H565" s="3"/>
    </row>
    <row r="566" spans="2:11" s="1" customFormat="1">
      <c r="C566" s="3"/>
      <c r="D566" s="3"/>
      <c r="E566" s="3"/>
      <c r="F566" s="3"/>
      <c r="G566" s="3"/>
      <c r="H566" s="3"/>
    </row>
    <row r="567" spans="2:11" s="1" customFormat="1">
      <c r="C567" s="3"/>
      <c r="D567" s="3"/>
      <c r="E567" s="3"/>
      <c r="F567" s="3"/>
      <c r="G567" s="3"/>
      <c r="H567" s="3"/>
    </row>
    <row r="568" spans="2:11" s="1" customFormat="1">
      <c r="C568" s="3"/>
      <c r="D568" s="3"/>
      <c r="E568" s="3"/>
      <c r="F568" s="3"/>
      <c r="G568" s="3"/>
      <c r="H568" s="3"/>
    </row>
    <row r="569" spans="2:11" s="1" customFormat="1">
      <c r="C569" s="3"/>
      <c r="D569" s="3"/>
      <c r="E569" s="3"/>
      <c r="F569" s="3"/>
      <c r="G569" s="3"/>
      <c r="H569" s="3"/>
    </row>
    <row r="570" spans="2:11" s="1" customFormat="1">
      <c r="C570" s="3"/>
      <c r="D570" s="3"/>
      <c r="E570" s="3"/>
      <c r="F570" s="3"/>
      <c r="G570" s="3"/>
      <c r="H570" s="3"/>
    </row>
    <row r="571" spans="2:11" s="1" customFormat="1">
      <c r="C571" s="3"/>
      <c r="D571" s="3"/>
      <c r="E571" s="3"/>
      <c r="F571" s="3"/>
      <c r="G571" s="3"/>
      <c r="H571" s="3"/>
    </row>
    <row r="572" spans="2:11" s="1" customFormat="1">
      <c r="C572" s="3"/>
      <c r="D572" s="3"/>
      <c r="E572" s="3"/>
      <c r="F572" s="3"/>
      <c r="G572" s="3"/>
      <c r="H572" s="3"/>
    </row>
    <row r="573" spans="2:11" s="1" customFormat="1">
      <c r="C573" s="3"/>
      <c r="D573" s="3"/>
      <c r="E573" s="3"/>
      <c r="F573" s="3"/>
      <c r="G573" s="3"/>
      <c r="H573" s="3"/>
    </row>
    <row r="574" spans="2:11" s="1" customFormat="1">
      <c r="C574" s="3"/>
      <c r="D574" s="3"/>
      <c r="E574" s="3"/>
      <c r="F574" s="3"/>
      <c r="G574" s="3"/>
      <c r="H574" s="3"/>
    </row>
    <row r="575" spans="2:11" s="1" customFormat="1">
      <c r="C575" s="3"/>
      <c r="D575" s="3"/>
      <c r="E575" s="3"/>
      <c r="F575" s="3"/>
      <c r="G575" s="3"/>
      <c r="H575" s="3"/>
    </row>
    <row r="576" spans="2:11" s="1" customFormat="1">
      <c r="C576" s="3"/>
      <c r="D576" s="3"/>
      <c r="E576" s="3"/>
      <c r="F576" s="3"/>
      <c r="G576" s="3"/>
      <c r="H576" s="3"/>
    </row>
    <row r="577" spans="3:8" s="1" customFormat="1">
      <c r="C577" s="3"/>
      <c r="D577" s="3"/>
      <c r="E577" s="3"/>
      <c r="F577" s="3"/>
      <c r="G577" s="3"/>
      <c r="H577" s="3"/>
    </row>
    <row r="578" spans="3:8" s="1" customFormat="1">
      <c r="C578" s="3"/>
      <c r="D578" s="3"/>
      <c r="E578" s="3"/>
      <c r="F578" s="3"/>
      <c r="G578" s="3"/>
      <c r="H578" s="3"/>
    </row>
    <row r="579" spans="3:8" s="1" customFormat="1">
      <c r="C579" s="3"/>
      <c r="D579" s="3"/>
      <c r="E579" s="3"/>
      <c r="F579" s="3"/>
      <c r="G579" s="3"/>
      <c r="H579" s="3"/>
    </row>
    <row r="580" spans="3:8" s="1" customFormat="1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42578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35">
      <c r="B1" s="46" t="s">
        <v>134</v>
      </c>
      <c r="C1" s="46" t="s" vm="1">
        <v>206</v>
      </c>
    </row>
    <row r="2" spans="2:35">
      <c r="B2" s="46" t="s">
        <v>133</v>
      </c>
      <c r="C2" s="46" t="s">
        <v>207</v>
      </c>
    </row>
    <row r="3" spans="2:35">
      <c r="B3" s="46" t="s">
        <v>135</v>
      </c>
      <c r="C3" s="46" t="s">
        <v>208</v>
      </c>
      <c r="E3" s="2"/>
    </row>
    <row r="4" spans="2:35">
      <c r="B4" s="46" t="s">
        <v>136</v>
      </c>
      <c r="C4" s="46">
        <v>2148</v>
      </c>
    </row>
    <row r="6" spans="2:35" ht="26.25" customHeight="1">
      <c r="B6" s="135" t="s">
        <v>158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7"/>
    </row>
    <row r="7" spans="2:35" ht="26.25" customHeight="1">
      <c r="B7" s="135" t="s">
        <v>89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7"/>
    </row>
    <row r="8" spans="2:35" s="3" customFormat="1" ht="63">
      <c r="B8" s="21" t="s">
        <v>108</v>
      </c>
      <c r="C8" s="29" t="s">
        <v>42</v>
      </c>
      <c r="D8" s="12" t="s">
        <v>47</v>
      </c>
      <c r="E8" s="29" t="s">
        <v>14</v>
      </c>
      <c r="F8" s="29" t="s">
        <v>62</v>
      </c>
      <c r="G8" s="29" t="s">
        <v>96</v>
      </c>
      <c r="H8" s="29" t="s">
        <v>17</v>
      </c>
      <c r="I8" s="29" t="s">
        <v>95</v>
      </c>
      <c r="J8" s="29" t="s">
        <v>16</v>
      </c>
      <c r="K8" s="29" t="s">
        <v>18</v>
      </c>
      <c r="L8" s="29" t="s">
        <v>184</v>
      </c>
      <c r="M8" s="29" t="s">
        <v>183</v>
      </c>
      <c r="N8" s="29" t="s">
        <v>57</v>
      </c>
      <c r="O8" s="29" t="s">
        <v>54</v>
      </c>
      <c r="P8" s="29" t="s">
        <v>137</v>
      </c>
      <c r="Q8" s="30" t="s">
        <v>139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191</v>
      </c>
      <c r="M9" s="31"/>
      <c r="N9" s="31" t="s">
        <v>187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105</v>
      </c>
    </row>
    <row r="11" spans="2:35" s="4" customFormat="1" ht="18" customHeight="1">
      <c r="B11" s="113" t="s">
        <v>1604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14">
        <v>0</v>
      </c>
      <c r="O11" s="87"/>
      <c r="P11" s="115">
        <v>0</v>
      </c>
      <c r="Q11" s="115">
        <v>0</v>
      </c>
      <c r="AI11" s="1"/>
    </row>
    <row r="12" spans="2:35" ht="21.75" customHeight="1">
      <c r="B12" s="111" t="s">
        <v>199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35">
      <c r="B13" s="111" t="s">
        <v>104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35">
      <c r="B14" s="111" t="s">
        <v>182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35">
      <c r="B15" s="111" t="s">
        <v>190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35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2:17">
      <c r="B111" s="93"/>
      <c r="C111" s="93"/>
      <c r="D111" s="93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2:17">
      <c r="B112" s="93"/>
      <c r="C112" s="93"/>
      <c r="D112" s="93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>
      <c r="B113" s="93"/>
      <c r="C113" s="93"/>
      <c r="D113" s="93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>
      <c r="B114" s="93"/>
      <c r="C114" s="93"/>
      <c r="D114" s="93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>
      <c r="B115" s="93"/>
      <c r="C115" s="93"/>
      <c r="D115" s="93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>
      <c r="B116" s="93"/>
      <c r="C116" s="93"/>
      <c r="D116" s="93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>
      <c r="B117" s="93"/>
      <c r="C117" s="93"/>
      <c r="D117" s="93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>
      <c r="B118" s="93"/>
      <c r="C118" s="93"/>
      <c r="D118" s="93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>
      <c r="B119" s="93"/>
      <c r="C119" s="93"/>
      <c r="D119" s="93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>
      <c r="B120" s="93"/>
      <c r="C120" s="93"/>
      <c r="D120" s="93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>
      <c r="B121" s="93"/>
      <c r="C121" s="93"/>
      <c r="D121" s="9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>
      <c r="B122" s="93"/>
      <c r="C122" s="93"/>
      <c r="D122" s="93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>
      <c r="B123" s="93"/>
      <c r="C123" s="93"/>
      <c r="D123" s="9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>
      <c r="B124" s="93"/>
      <c r="C124" s="93"/>
      <c r="D124" s="93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>
      <c r="B125" s="93"/>
      <c r="C125" s="93"/>
      <c r="D125" s="93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>
      <c r="B126" s="93"/>
      <c r="C126" s="93"/>
      <c r="D126" s="93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>
      <c r="B127" s="93"/>
      <c r="C127" s="93"/>
      <c r="D127" s="93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>
      <c r="B128" s="93"/>
      <c r="C128" s="93"/>
      <c r="D128" s="93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>
      <c r="B129" s="93"/>
      <c r="C129" s="93"/>
      <c r="D129" s="93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>
      <c r="B130" s="93"/>
      <c r="C130" s="93"/>
      <c r="D130" s="93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>
      <c r="B131" s="93"/>
      <c r="C131" s="93"/>
      <c r="D131" s="93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>
      <c r="B132" s="93"/>
      <c r="C132" s="93"/>
      <c r="D132" s="93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>
      <c r="B133" s="93"/>
      <c r="C133" s="93"/>
      <c r="D133" s="93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>
      <c r="B134" s="93"/>
      <c r="C134" s="93"/>
      <c r="D134" s="93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>
      <c r="B135" s="93"/>
      <c r="C135" s="93"/>
      <c r="D135" s="93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>
      <c r="B136" s="93"/>
      <c r="C136" s="93"/>
      <c r="D136" s="93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>
      <c r="B137" s="93"/>
      <c r="C137" s="93"/>
      <c r="D137" s="93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>
      <c r="B138" s="93"/>
      <c r="C138" s="93"/>
      <c r="D138" s="93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>
      <c r="B139" s="93"/>
      <c r="C139" s="93"/>
      <c r="D139" s="93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>
      <c r="B140" s="93"/>
      <c r="C140" s="93"/>
      <c r="D140" s="9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>
      <c r="B141" s="93"/>
      <c r="C141" s="93"/>
      <c r="D141" s="93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>
      <c r="B142" s="93"/>
      <c r="C142" s="93"/>
      <c r="D142" s="93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>
      <c r="B143" s="93"/>
      <c r="C143" s="93"/>
      <c r="D143" s="93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>
      <c r="B144" s="93"/>
      <c r="C144" s="93"/>
      <c r="D144" s="93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>
      <c r="B145" s="93"/>
      <c r="C145" s="93"/>
      <c r="D145" s="93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>
      <c r="B146" s="93"/>
      <c r="C146" s="93"/>
      <c r="D146" s="93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>
      <c r="B147" s="93"/>
      <c r="C147" s="93"/>
      <c r="D147" s="93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>
      <c r="B148" s="93"/>
      <c r="C148" s="93"/>
      <c r="D148" s="93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>
      <c r="B149" s="93"/>
      <c r="C149" s="93"/>
      <c r="D149" s="93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>
      <c r="B150" s="93"/>
      <c r="C150" s="93"/>
      <c r="D150" s="93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>
      <c r="B151" s="93"/>
      <c r="C151" s="93"/>
      <c r="D151" s="93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>
      <c r="B152" s="93"/>
      <c r="C152" s="93"/>
      <c r="D152" s="93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>
      <c r="B153" s="93"/>
      <c r="C153" s="93"/>
      <c r="D153" s="93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>
      <c r="B154" s="93"/>
      <c r="C154" s="93"/>
      <c r="D154" s="93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>
      <c r="B155" s="93"/>
      <c r="C155" s="93"/>
      <c r="D155" s="93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>
      <c r="B156" s="93"/>
      <c r="C156" s="93"/>
      <c r="D156" s="93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>
      <c r="B157" s="93"/>
      <c r="C157" s="93"/>
      <c r="D157" s="93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>
      <c r="B158" s="93"/>
      <c r="C158" s="93"/>
      <c r="D158" s="93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>
      <c r="B159" s="93"/>
      <c r="C159" s="93"/>
      <c r="D159" s="93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>
      <c r="B160" s="93"/>
      <c r="C160" s="93"/>
      <c r="D160" s="93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>
      <c r="B161" s="93"/>
      <c r="C161" s="93"/>
      <c r="D161" s="93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>
      <c r="B162" s="93"/>
      <c r="C162" s="93"/>
      <c r="D162" s="93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>
      <c r="B163" s="93"/>
      <c r="C163" s="93"/>
      <c r="D163" s="93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>
      <c r="B164" s="93"/>
      <c r="C164" s="93"/>
      <c r="D164" s="93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>
      <c r="B165" s="93"/>
      <c r="C165" s="93"/>
      <c r="D165" s="93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>
      <c r="B166" s="93"/>
      <c r="C166" s="93"/>
      <c r="D166" s="93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>
      <c r="B167" s="93"/>
      <c r="C167" s="93"/>
      <c r="D167" s="93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>
      <c r="B168" s="93"/>
      <c r="C168" s="93"/>
      <c r="D168" s="93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>
      <c r="B169" s="93"/>
      <c r="C169" s="93"/>
      <c r="D169" s="93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>
      <c r="B170" s="93"/>
      <c r="C170" s="93"/>
      <c r="D170" s="93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>
      <c r="B171" s="93"/>
      <c r="C171" s="93"/>
      <c r="D171" s="93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>
      <c r="B172" s="93"/>
      <c r="C172" s="93"/>
      <c r="D172" s="93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>
      <c r="B173" s="93"/>
      <c r="C173" s="93"/>
      <c r="D173" s="93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>
      <c r="B174" s="93"/>
      <c r="C174" s="93"/>
      <c r="D174" s="93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>
      <c r="B175" s="93"/>
      <c r="C175" s="93"/>
      <c r="D175" s="93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>
      <c r="B176" s="93"/>
      <c r="C176" s="93"/>
      <c r="D176" s="93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51.425781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16">
      <c r="B1" s="46" t="s">
        <v>134</v>
      </c>
      <c r="C1" s="46" t="s" vm="1">
        <v>206</v>
      </c>
    </row>
    <row r="2" spans="2:16">
      <c r="B2" s="46" t="s">
        <v>133</v>
      </c>
      <c r="C2" s="46" t="s">
        <v>207</v>
      </c>
    </row>
    <row r="3" spans="2:16">
      <c r="B3" s="46" t="s">
        <v>135</v>
      </c>
      <c r="C3" s="46" t="s">
        <v>208</v>
      </c>
    </row>
    <row r="4" spans="2:16">
      <c r="B4" s="46" t="s">
        <v>136</v>
      </c>
      <c r="C4" s="46">
        <v>2148</v>
      </c>
    </row>
    <row r="6" spans="2:16" ht="26.25" customHeight="1">
      <c r="B6" s="135" t="s">
        <v>159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7"/>
    </row>
    <row r="7" spans="2:16" ht="26.25" customHeight="1">
      <c r="B7" s="135" t="s">
        <v>81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7"/>
    </row>
    <row r="8" spans="2:16" s="3" customFormat="1" ht="63">
      <c r="B8" s="21" t="s">
        <v>108</v>
      </c>
      <c r="C8" s="29" t="s">
        <v>42</v>
      </c>
      <c r="D8" s="29" t="s">
        <v>14</v>
      </c>
      <c r="E8" s="29" t="s">
        <v>62</v>
      </c>
      <c r="F8" s="29" t="s">
        <v>96</v>
      </c>
      <c r="G8" s="29" t="s">
        <v>17</v>
      </c>
      <c r="H8" s="29" t="s">
        <v>95</v>
      </c>
      <c r="I8" s="29" t="s">
        <v>16</v>
      </c>
      <c r="J8" s="29" t="s">
        <v>18</v>
      </c>
      <c r="K8" s="29" t="s">
        <v>184</v>
      </c>
      <c r="L8" s="29" t="s">
        <v>183</v>
      </c>
      <c r="M8" s="29" t="s">
        <v>103</v>
      </c>
      <c r="N8" s="29" t="s">
        <v>54</v>
      </c>
      <c r="O8" s="29" t="s">
        <v>137</v>
      </c>
      <c r="P8" s="30" t="s">
        <v>139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191</v>
      </c>
      <c r="L9" s="31"/>
      <c r="M9" s="31" t="s">
        <v>187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13" t="s">
        <v>26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114">
        <v>0</v>
      </c>
      <c r="N11" s="87"/>
      <c r="O11" s="115">
        <f>IFERROR(M11/$M$11,0)</f>
        <v>0</v>
      </c>
      <c r="P11" s="115">
        <f>M11/'סכום נכסי הקרן'!$C$42</f>
        <v>0</v>
      </c>
    </row>
    <row r="12" spans="2:16" ht="21.75" customHeight="1">
      <c r="B12" s="111" t="s">
        <v>104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11" t="s">
        <v>182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111" t="s">
        <v>190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  <row r="412" spans="2:16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</row>
    <row r="413" spans="2:16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</row>
    <row r="414" spans="2:16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</row>
    <row r="415" spans="2:16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</row>
    <row r="416" spans="2:16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</row>
    <row r="417" spans="2:16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</row>
    <row r="418" spans="2:16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</row>
    <row r="419" spans="2:16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</row>
    <row r="420" spans="2:16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</row>
    <row r="421" spans="2:16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</row>
    <row r="422" spans="2:16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</row>
    <row r="423" spans="2:16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</row>
    <row r="424" spans="2:16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</row>
    <row r="425" spans="2:16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</row>
    <row r="426" spans="2:16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</row>
    <row r="427" spans="2:16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</row>
    <row r="428" spans="2:16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</row>
    <row r="429" spans="2:16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</row>
    <row r="430" spans="2:16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</row>
    <row r="431" spans="2:16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</row>
    <row r="432" spans="2:16">
      <c r="B432" s="93"/>
      <c r="C432" s="93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</row>
    <row r="433" spans="2:16">
      <c r="B433" s="93"/>
      <c r="C433" s="93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</row>
    <row r="434" spans="2:16">
      <c r="B434" s="93"/>
      <c r="C434" s="93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</row>
    <row r="435" spans="2:16">
      <c r="B435" s="93"/>
      <c r="C435" s="93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</row>
    <row r="436" spans="2:16">
      <c r="B436" s="93"/>
      <c r="C436" s="93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</row>
    <row r="437" spans="2:16">
      <c r="B437" s="93"/>
      <c r="C437" s="93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</row>
    <row r="438" spans="2:16">
      <c r="B438" s="93"/>
      <c r="C438" s="93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</row>
    <row r="439" spans="2:16">
      <c r="B439" s="93"/>
      <c r="C439" s="93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</row>
    <row r="440" spans="2:16">
      <c r="B440" s="93"/>
      <c r="C440" s="93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</row>
    <row r="441" spans="2:16">
      <c r="B441" s="93"/>
      <c r="C441" s="93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</row>
    <row r="442" spans="2:16">
      <c r="B442" s="93"/>
      <c r="C442" s="93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</row>
    <row r="443" spans="2:16">
      <c r="B443" s="93"/>
      <c r="C443" s="93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</row>
    <row r="444" spans="2:16">
      <c r="B444" s="93"/>
      <c r="C444" s="93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</row>
    <row r="445" spans="2:16">
      <c r="B445" s="93"/>
      <c r="C445" s="93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</row>
    <row r="446" spans="2:16">
      <c r="B446" s="93"/>
      <c r="C446" s="93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</row>
    <row r="447" spans="2:16">
      <c r="B447" s="93"/>
      <c r="C447" s="93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</row>
    <row r="448" spans="2:16">
      <c r="B448" s="93"/>
      <c r="C448" s="93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</row>
    <row r="449" spans="2:16">
      <c r="B449" s="93"/>
      <c r="C449" s="93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</row>
    <row r="450" spans="2:16">
      <c r="B450" s="93"/>
      <c r="C450" s="93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</row>
    <row r="451" spans="2:16">
      <c r="B451" s="93"/>
      <c r="C451" s="93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</row>
    <row r="452" spans="2:16">
      <c r="B452" s="93"/>
      <c r="C452" s="93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5.28515625" style="2" bestFit="1" customWidth="1"/>
    <col min="3" max="3" width="22.140625" style="2" customWidth="1"/>
    <col min="4" max="4" width="9.140625" style="2" bestFit="1" customWidth="1"/>
    <col min="5" max="5" width="11.28515625" style="2" bestFit="1" customWidth="1"/>
    <col min="6" max="6" width="8.5703125" style="2" bestFit="1" customWidth="1"/>
    <col min="7" max="8" width="5.42578125" style="1" bestFit="1" customWidth="1"/>
    <col min="9" max="9" width="11.28515625" style="1" bestFit="1" customWidth="1"/>
    <col min="10" max="10" width="6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9" style="1" bestFit="1" customWidth="1"/>
    <col min="15" max="15" width="7.28515625" style="1" bestFit="1" customWidth="1"/>
    <col min="16" max="16" width="8.28515625" style="1" bestFit="1" customWidth="1"/>
    <col min="17" max="17" width="6.28515625" style="1" bestFit="1" customWidth="1"/>
    <col min="18" max="18" width="9.140625" style="1" bestFit="1" customWidth="1"/>
    <col min="19" max="19" width="9.28515625" style="1" customWidth="1"/>
    <col min="20" max="16384" width="9.140625" style="1"/>
  </cols>
  <sheetData>
    <row r="1" spans="2:19">
      <c r="B1" s="46" t="s">
        <v>134</v>
      </c>
      <c r="C1" s="46" t="s" vm="1">
        <v>206</v>
      </c>
    </row>
    <row r="2" spans="2:19">
      <c r="B2" s="46" t="s">
        <v>133</v>
      </c>
      <c r="C2" s="46" t="s">
        <v>207</v>
      </c>
    </row>
    <row r="3" spans="2:19">
      <c r="B3" s="46" t="s">
        <v>135</v>
      </c>
      <c r="C3" s="46" t="s">
        <v>208</v>
      </c>
    </row>
    <row r="4" spans="2:19">
      <c r="B4" s="46" t="s">
        <v>136</v>
      </c>
      <c r="C4" s="46">
        <v>2148</v>
      </c>
    </row>
    <row r="6" spans="2:19" ht="26.25" customHeight="1">
      <c r="B6" s="135" t="s">
        <v>159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7"/>
    </row>
    <row r="7" spans="2:19" ht="26.25" customHeight="1">
      <c r="B7" s="135" t="s">
        <v>82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7"/>
    </row>
    <row r="8" spans="2:19" s="3" customFormat="1" ht="63">
      <c r="B8" s="21" t="s">
        <v>108</v>
      </c>
      <c r="C8" s="29" t="s">
        <v>42</v>
      </c>
      <c r="D8" s="29" t="s">
        <v>110</v>
      </c>
      <c r="E8" s="29" t="s">
        <v>109</v>
      </c>
      <c r="F8" s="29" t="s">
        <v>61</v>
      </c>
      <c r="G8" s="29" t="s">
        <v>14</v>
      </c>
      <c r="H8" s="29" t="s">
        <v>62</v>
      </c>
      <c r="I8" s="29" t="s">
        <v>96</v>
      </c>
      <c r="J8" s="29" t="s">
        <v>17</v>
      </c>
      <c r="K8" s="29" t="s">
        <v>95</v>
      </c>
      <c r="L8" s="29" t="s">
        <v>16</v>
      </c>
      <c r="M8" s="58" t="s">
        <v>18</v>
      </c>
      <c r="N8" s="29" t="s">
        <v>184</v>
      </c>
      <c r="O8" s="29" t="s">
        <v>183</v>
      </c>
      <c r="P8" s="29" t="s">
        <v>103</v>
      </c>
      <c r="Q8" s="29" t="s">
        <v>54</v>
      </c>
      <c r="R8" s="29" t="s">
        <v>137</v>
      </c>
      <c r="S8" s="30" t="s">
        <v>139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191</v>
      </c>
      <c r="O9" s="31"/>
      <c r="P9" s="31" t="s">
        <v>187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105</v>
      </c>
      <c r="R10" s="18" t="s">
        <v>106</v>
      </c>
      <c r="S10" s="19" t="s">
        <v>140</v>
      </c>
    </row>
    <row r="11" spans="2:19" s="4" customFormat="1" ht="18" customHeight="1">
      <c r="B11" s="113" t="s">
        <v>43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9">
        <v>6.2649999999999997E-2</v>
      </c>
      <c r="N11" s="90"/>
      <c r="O11" s="102"/>
      <c r="P11" s="114">
        <f>P12</f>
        <v>8.2895304720000027</v>
      </c>
      <c r="Q11" s="87"/>
      <c r="R11" s="91">
        <v>1</v>
      </c>
      <c r="S11" s="91">
        <v>1.93074097533989E-3</v>
      </c>
    </row>
    <row r="12" spans="2:19" ht="20.25" customHeight="1">
      <c r="B12" s="118" t="s">
        <v>179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89">
        <v>6.2649999999999997E-2</v>
      </c>
      <c r="N12" s="90"/>
      <c r="O12" s="102"/>
      <c r="P12" s="90">
        <f>P13</f>
        <v>8.2895304720000027</v>
      </c>
      <c r="Q12" s="91"/>
      <c r="R12" s="91">
        <v>1</v>
      </c>
      <c r="S12" s="91">
        <v>1.93074097533989E-3</v>
      </c>
    </row>
    <row r="13" spans="2:19">
      <c r="B13" s="120" t="s">
        <v>56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89">
        <v>6.2649999999999997E-2</v>
      </c>
      <c r="N13" s="90"/>
      <c r="O13" s="102"/>
      <c r="P13" s="90">
        <f>P14</f>
        <v>8.2895304720000027</v>
      </c>
      <c r="Q13" s="87"/>
      <c r="R13" s="91">
        <v>1</v>
      </c>
      <c r="S13" s="91">
        <v>1.93074097533989E-3</v>
      </c>
    </row>
    <row r="14" spans="2:19">
      <c r="B14" s="121" t="s">
        <v>1614</v>
      </c>
      <c r="C14" s="87">
        <v>1199157</v>
      </c>
      <c r="D14" s="88" t="s">
        <v>27</v>
      </c>
      <c r="E14" s="87">
        <v>520043027</v>
      </c>
      <c r="F14" s="88" t="s">
        <v>678</v>
      </c>
      <c r="G14" s="87" t="s">
        <v>629</v>
      </c>
      <c r="H14" s="87" t="s">
        <v>302</v>
      </c>
      <c r="I14" s="101">
        <v>45169</v>
      </c>
      <c r="J14" s="90">
        <v>1</v>
      </c>
      <c r="K14" s="88" t="s">
        <v>120</v>
      </c>
      <c r="L14" s="89">
        <v>6.2649999999999997E-2</v>
      </c>
      <c r="M14" s="89">
        <f>L14</f>
        <v>6.2649999999999997E-2</v>
      </c>
      <c r="N14" s="90">
        <v>8278.0040000000026</v>
      </c>
      <c r="O14" s="102">
        <v>100.139242</v>
      </c>
      <c r="P14" s="90">
        <v>8.2895304720000027</v>
      </c>
      <c r="Q14" s="87"/>
      <c r="R14" s="91">
        <v>1</v>
      </c>
      <c r="S14" s="91">
        <v>1.93074097533989E-3</v>
      </c>
    </row>
    <row r="15" spans="2:19"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0"/>
      <c r="O15" s="102"/>
      <c r="P15" s="87"/>
      <c r="Q15" s="87"/>
      <c r="R15" s="91"/>
      <c r="S15" s="87"/>
    </row>
    <row r="16" spans="2:19"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</row>
    <row r="17" spans="2:19"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0"/>
      <c r="O17" s="102"/>
      <c r="P17" s="102"/>
      <c r="Q17" s="102"/>
      <c r="R17" s="102"/>
      <c r="S17" s="102"/>
    </row>
    <row r="18" spans="2:19"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0"/>
      <c r="O18" s="102"/>
      <c r="P18" s="102"/>
      <c r="Q18" s="102"/>
      <c r="R18" s="102"/>
      <c r="S18" s="102"/>
    </row>
    <row r="19" spans="2:19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0"/>
      <c r="O19" s="102"/>
      <c r="P19" s="102"/>
      <c r="Q19" s="102"/>
      <c r="R19" s="102"/>
      <c r="S19" s="102"/>
    </row>
    <row r="20" spans="2:19"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0"/>
      <c r="O20" s="102"/>
      <c r="P20" s="102"/>
      <c r="Q20" s="102"/>
      <c r="R20" s="102"/>
      <c r="S20" s="102"/>
    </row>
    <row r="21" spans="2:19"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0"/>
      <c r="O21" s="102"/>
      <c r="P21" s="102"/>
      <c r="Q21" s="102"/>
      <c r="R21" s="102"/>
      <c r="S21" s="102"/>
    </row>
    <row r="22" spans="2:19">
      <c r="B22" s="92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90"/>
      <c r="O22" s="102"/>
      <c r="P22" s="87"/>
      <c r="Q22" s="87"/>
      <c r="R22" s="91"/>
      <c r="S22" s="87"/>
    </row>
    <row r="23" spans="2:19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</row>
    <row r="24" spans="2:19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</row>
    <row r="25" spans="2:19">
      <c r="B25" s="111" t="s">
        <v>199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</row>
    <row r="26" spans="2:19">
      <c r="B26" s="111" t="s">
        <v>104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</row>
    <row r="27" spans="2:19">
      <c r="B27" s="111" t="s">
        <v>182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</row>
    <row r="28" spans="2:19">
      <c r="B28" s="111" t="s">
        <v>190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2:19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</row>
    <row r="30" spans="2:19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</row>
    <row r="31" spans="2:19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2:19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2:19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2:19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</row>
    <row r="35" spans="2:19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</row>
    <row r="36" spans="2:19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</row>
    <row r="37" spans="2:19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2:19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2:19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</row>
    <row r="40" spans="2:19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2:19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</row>
    <row r="42" spans="2:19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</row>
    <row r="43" spans="2:19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2:19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2:19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</row>
    <row r="46" spans="2:19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</row>
    <row r="47" spans="2:19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</row>
    <row r="48" spans="2:19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</row>
    <row r="49" spans="2:19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2:19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</row>
    <row r="51" spans="2:19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</row>
    <row r="52" spans="2:19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2:19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</row>
    <row r="54" spans="2:19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</row>
    <row r="55" spans="2:19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6" spans="2:19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</row>
    <row r="57" spans="2:19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</row>
    <row r="58" spans="2:19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</row>
    <row r="59" spans="2:19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</row>
    <row r="60" spans="2:19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</row>
    <row r="61" spans="2:19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</row>
    <row r="62" spans="2:19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</row>
    <row r="63" spans="2:19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</row>
    <row r="64" spans="2:19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</row>
    <row r="65" spans="2:19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</row>
    <row r="66" spans="2:19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</row>
    <row r="67" spans="2:19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</row>
    <row r="68" spans="2:19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</row>
    <row r="69" spans="2:19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</row>
    <row r="70" spans="2:19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</row>
    <row r="71" spans="2:19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</row>
    <row r="72" spans="2:19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</row>
    <row r="73" spans="2:19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</row>
    <row r="74" spans="2:19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</row>
    <row r="75" spans="2:19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</row>
    <row r="76" spans="2:19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</row>
    <row r="77" spans="2:19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</row>
    <row r="78" spans="2:19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</row>
    <row r="79" spans="2:19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</row>
    <row r="80" spans="2:19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</row>
    <row r="81" spans="2:19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</row>
    <row r="82" spans="2:19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</row>
    <row r="83" spans="2:19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</row>
    <row r="84" spans="2:19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</row>
    <row r="85" spans="2:19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</row>
    <row r="86" spans="2:19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</row>
    <row r="87" spans="2:19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</row>
    <row r="88" spans="2:19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</row>
    <row r="89" spans="2:19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</row>
    <row r="90" spans="2:19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</row>
    <row r="91" spans="2:19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</row>
    <row r="92" spans="2:19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</row>
    <row r="93" spans="2:19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</row>
    <row r="94" spans="2:19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</row>
    <row r="95" spans="2:19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</row>
    <row r="96" spans="2:19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</row>
    <row r="97" spans="2:19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</row>
    <row r="98" spans="2:19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</row>
    <row r="99" spans="2:19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</row>
    <row r="100" spans="2:19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</row>
    <row r="101" spans="2:19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</row>
    <row r="102" spans="2:19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</row>
    <row r="103" spans="2:19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</row>
    <row r="104" spans="2:19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</row>
    <row r="105" spans="2:19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</row>
    <row r="106" spans="2:19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</row>
    <row r="107" spans="2:19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</row>
    <row r="108" spans="2:19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</row>
    <row r="109" spans="2:19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</row>
    <row r="110" spans="2:19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</row>
    <row r="111" spans="2:19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</row>
    <row r="112" spans="2:19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</row>
    <row r="113" spans="2:19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</row>
    <row r="114" spans="2:19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</row>
    <row r="115" spans="2:19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</row>
    <row r="116" spans="2:19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</row>
    <row r="117" spans="2:19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</row>
    <row r="118" spans="2:19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</row>
    <row r="119" spans="2:19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</row>
    <row r="120" spans="2:19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</row>
    <row r="121" spans="2:19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</row>
    <row r="122" spans="2:19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</row>
    <row r="123" spans="2:19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</row>
    <row r="124" spans="2:19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</row>
    <row r="125" spans="2:19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</row>
    <row r="126" spans="2:19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</row>
    <row r="127" spans="2:19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</row>
    <row r="128" spans="2:19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</row>
    <row r="129" spans="2:19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</row>
    <row r="130" spans="2:19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</row>
    <row r="131" spans="2:19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</row>
    <row r="132" spans="2:19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</row>
    <row r="133" spans="2:19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</row>
    <row r="134" spans="2:19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</row>
    <row r="135" spans="2:19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</row>
    <row r="136" spans="2:19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</row>
    <row r="137" spans="2:19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</row>
    <row r="138" spans="2:19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</row>
    <row r="139" spans="2:19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</row>
    <row r="140" spans="2:19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</row>
    <row r="141" spans="2:19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</row>
    <row r="142" spans="2:19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</row>
    <row r="143" spans="2:19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</row>
    <row r="144" spans="2:19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</row>
    <row r="145" spans="2:19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</row>
    <row r="146" spans="2:19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</row>
    <row r="147" spans="2:19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</row>
    <row r="148" spans="2:19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</row>
    <row r="149" spans="2:19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</row>
    <row r="150" spans="2:19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</row>
    <row r="151" spans="2:19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</row>
    <row r="152" spans="2:19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</row>
    <row r="153" spans="2:19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</row>
    <row r="154" spans="2:19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</row>
    <row r="155" spans="2:19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</row>
    <row r="156" spans="2:19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</row>
    <row r="157" spans="2:19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</row>
    <row r="158" spans="2:19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</row>
    <row r="159" spans="2:19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</row>
    <row r="160" spans="2:19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</row>
    <row r="161" spans="2:19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</row>
    <row r="162" spans="2:19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</row>
    <row r="163" spans="2:19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</row>
    <row r="164" spans="2:19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</row>
    <row r="165" spans="2:19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</row>
    <row r="166" spans="2:19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</row>
    <row r="167" spans="2:19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</row>
    <row r="168" spans="2:19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</row>
    <row r="169" spans="2:19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</row>
    <row r="170" spans="2:19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</row>
    <row r="171" spans="2:19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</row>
    <row r="172" spans="2:19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</row>
    <row r="173" spans="2:19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</row>
    <row r="174" spans="2:19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</row>
    <row r="175" spans="2:19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</row>
    <row r="176" spans="2:19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</row>
    <row r="177" spans="2:19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</row>
    <row r="178" spans="2:19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</row>
    <row r="179" spans="2:19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</row>
    <row r="180" spans="2:19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</row>
    <row r="181" spans="2:19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</row>
    <row r="182" spans="2:19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</row>
    <row r="183" spans="2:19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</row>
    <row r="184" spans="2:19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</row>
    <row r="185" spans="2:19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</row>
    <row r="186" spans="2:19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</row>
    <row r="187" spans="2:19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</row>
    <row r="188" spans="2:19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</row>
    <row r="189" spans="2:19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</row>
    <row r="190" spans="2:19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</row>
    <row r="191" spans="2:19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</row>
    <row r="192" spans="2:19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</row>
    <row r="193" spans="2:19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</row>
    <row r="194" spans="2:19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</row>
    <row r="195" spans="2:19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</row>
    <row r="196" spans="2:19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</row>
    <row r="197" spans="2:19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</row>
    <row r="198" spans="2:19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</row>
    <row r="199" spans="2:19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</row>
    <row r="200" spans="2:19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</row>
    <row r="201" spans="2:19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</row>
    <row r="202" spans="2:19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</row>
    <row r="203" spans="2:19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</row>
    <row r="204" spans="2:19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</row>
    <row r="205" spans="2:19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</row>
    <row r="206" spans="2:19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</row>
    <row r="207" spans="2:19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</row>
    <row r="208" spans="2:19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</row>
    <row r="209" spans="2:19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</row>
    <row r="210" spans="2:19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</row>
    <row r="211" spans="2:19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</row>
    <row r="212" spans="2:19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</row>
    <row r="213" spans="2:19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</row>
    <row r="214" spans="2:19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</row>
    <row r="215" spans="2:19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</row>
    <row r="216" spans="2:19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</row>
    <row r="217" spans="2:19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</row>
    <row r="218" spans="2:19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</row>
    <row r="219" spans="2:19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</row>
    <row r="220" spans="2:19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</row>
    <row r="221" spans="2:19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</row>
    <row r="222" spans="2:19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</row>
    <row r="223" spans="2:19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</row>
    <row r="224" spans="2:19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</row>
    <row r="225" spans="2:19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</row>
    <row r="226" spans="2:19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</row>
    <row r="227" spans="2:19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</row>
    <row r="228" spans="2:19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</row>
    <row r="229" spans="2:19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</row>
    <row r="230" spans="2:19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</row>
    <row r="231" spans="2:19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</row>
    <row r="232" spans="2:19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</row>
    <row r="233" spans="2:19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</row>
    <row r="234" spans="2:19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</row>
    <row r="235" spans="2:19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</row>
    <row r="236" spans="2:19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</row>
    <row r="237" spans="2:19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</row>
    <row r="238" spans="2:19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</row>
    <row r="239" spans="2:19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</row>
    <row r="240" spans="2:19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</row>
    <row r="241" spans="2:19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</row>
    <row r="242" spans="2:19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</row>
    <row r="243" spans="2:19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</row>
    <row r="244" spans="2:19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</row>
    <row r="245" spans="2:19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</row>
    <row r="246" spans="2:19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</row>
    <row r="247" spans="2:19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</row>
    <row r="248" spans="2:19"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</row>
    <row r="249" spans="2:19"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</row>
    <row r="250" spans="2:19"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</row>
    <row r="251" spans="2:19"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</row>
    <row r="252" spans="2:19"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</row>
    <row r="253" spans="2:19"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</row>
    <row r="254" spans="2:19"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</row>
    <row r="255" spans="2:19"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</row>
    <row r="256" spans="2:19"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</row>
    <row r="257" spans="2:19"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</row>
    <row r="258" spans="2:19"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</row>
    <row r="259" spans="2:19"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</row>
    <row r="260" spans="2:19"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</row>
    <row r="261" spans="2:19"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</row>
    <row r="262" spans="2:19"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</row>
    <row r="263" spans="2:19"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</row>
    <row r="264" spans="2:19"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</row>
    <row r="265" spans="2:19"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</row>
    <row r="266" spans="2:19"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</row>
    <row r="267" spans="2:19"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</row>
    <row r="268" spans="2:19"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</row>
    <row r="269" spans="2:19"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</row>
    <row r="270" spans="2:19"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</row>
    <row r="271" spans="2:19"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</row>
    <row r="272" spans="2:19"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</row>
    <row r="273" spans="2:19"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</row>
    <row r="274" spans="2:19"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</row>
    <row r="275" spans="2:19"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</row>
    <row r="276" spans="2:19"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</row>
    <row r="277" spans="2:19"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</row>
    <row r="278" spans="2:19"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</row>
    <row r="279" spans="2:19"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</row>
    <row r="280" spans="2:19"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</row>
    <row r="281" spans="2:19"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</row>
    <row r="282" spans="2:19"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</row>
    <row r="283" spans="2:19"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</row>
    <row r="284" spans="2:19"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</row>
    <row r="285" spans="2:19"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</row>
    <row r="286" spans="2:19"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</row>
    <row r="287" spans="2:19"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</row>
    <row r="288" spans="2:19"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</row>
    <row r="289" spans="2:19"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</row>
    <row r="290" spans="2:19"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</row>
    <row r="291" spans="2:19"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</row>
    <row r="292" spans="2:19"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</row>
    <row r="293" spans="2:19"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</row>
    <row r="294" spans="2:19"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</row>
    <row r="295" spans="2:19"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</row>
    <row r="296" spans="2:19"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</row>
    <row r="297" spans="2:19"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</row>
    <row r="298" spans="2:19"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</row>
    <row r="299" spans="2:19"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</row>
    <row r="300" spans="2:19"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</row>
    <row r="301" spans="2:19"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</row>
    <row r="302" spans="2:19"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</row>
    <row r="303" spans="2:19"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</row>
    <row r="304" spans="2:19"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</row>
    <row r="305" spans="2:19"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</row>
    <row r="306" spans="2:19"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</row>
    <row r="307" spans="2:19"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</row>
    <row r="308" spans="2:19"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</row>
    <row r="309" spans="2:19"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</row>
    <row r="310" spans="2:19"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</row>
    <row r="311" spans="2:19"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</row>
    <row r="312" spans="2:19">
      <c r="B312" s="1"/>
      <c r="C312" s="1"/>
      <c r="D312" s="1"/>
      <c r="E312" s="1"/>
      <c r="F312" s="1"/>
    </row>
    <row r="313" spans="2:19">
      <c r="B313" s="1"/>
      <c r="C313" s="1"/>
      <c r="D313" s="1"/>
      <c r="E313" s="1"/>
      <c r="F313" s="1"/>
    </row>
    <row r="314" spans="2:19">
      <c r="B314" s="1"/>
      <c r="C314" s="1"/>
      <c r="D314" s="1"/>
      <c r="E314" s="1"/>
      <c r="F314" s="1"/>
    </row>
    <row r="315" spans="2:19">
      <c r="B315" s="1"/>
      <c r="C315" s="1"/>
      <c r="D315" s="1"/>
      <c r="E315" s="1"/>
      <c r="F315" s="1"/>
    </row>
    <row r="316" spans="2:19">
      <c r="B316" s="1"/>
      <c r="C316" s="1"/>
      <c r="D316" s="1"/>
      <c r="E316" s="1"/>
      <c r="F316" s="1"/>
    </row>
    <row r="317" spans="2:19">
      <c r="B317" s="1"/>
      <c r="C317" s="1"/>
      <c r="D317" s="1"/>
      <c r="E317" s="1"/>
      <c r="F317" s="1"/>
    </row>
    <row r="318" spans="2:19">
      <c r="B318" s="1"/>
      <c r="C318" s="1"/>
      <c r="D318" s="1"/>
      <c r="E318" s="1"/>
      <c r="F318" s="1"/>
    </row>
    <row r="319" spans="2:19">
      <c r="B319" s="1"/>
      <c r="C319" s="1"/>
      <c r="D319" s="1"/>
      <c r="E319" s="1"/>
      <c r="F319" s="1"/>
    </row>
    <row r="320" spans="2:19">
      <c r="B320" s="1"/>
      <c r="C320" s="1"/>
      <c r="D320" s="1"/>
      <c r="E320" s="1"/>
      <c r="F320" s="1"/>
    </row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2">
    <dataValidation allowBlank="1" showInputMessage="1" showErrorMessage="1" sqref="D1:M13 B1:B14 C5:C14 B15:C1048576 D15:M31 A1:A1048576 I14:M14 D14:F14 N17:XFD31 T16:XFD16 N1:XFD15 D32:XFD1048576" xr:uid="{00000000-0002-0000-0D00-000000000000}"/>
    <dataValidation type="list" allowBlank="1" showInputMessage="1" showErrorMessage="1" sqref="H14" xr:uid="{00000000-0002-0000-0D00-000001000000}">
      <formula1>#REF!</formula1>
    </dataValidation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35.85546875" style="2" customWidth="1"/>
    <col min="4" max="4" width="11" style="2" bestFit="1" customWidth="1"/>
    <col min="5" max="5" width="14.140625" style="2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0.140625" style="1" bestFit="1" customWidth="1"/>
    <col min="15" max="15" width="11.85546875" style="1" bestFit="1" customWidth="1"/>
    <col min="16" max="16" width="8.28515625" style="1" bestFit="1" customWidth="1"/>
    <col min="17" max="17" width="6.8554687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30">
      <c r="B1" s="46" t="s">
        <v>134</v>
      </c>
      <c r="C1" s="46" t="s" vm="1">
        <v>206</v>
      </c>
    </row>
    <row r="2" spans="2:30">
      <c r="B2" s="46" t="s">
        <v>133</v>
      </c>
      <c r="C2" s="46" t="s">
        <v>207</v>
      </c>
    </row>
    <row r="3" spans="2:30">
      <c r="B3" s="46" t="s">
        <v>135</v>
      </c>
      <c r="C3" s="46" t="s">
        <v>208</v>
      </c>
    </row>
    <row r="4" spans="2:30">
      <c r="B4" s="46" t="s">
        <v>136</v>
      </c>
      <c r="C4" s="46">
        <v>2148</v>
      </c>
    </row>
    <row r="6" spans="2:30" ht="26.25" customHeight="1">
      <c r="B6" s="135" t="s">
        <v>159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7"/>
    </row>
    <row r="7" spans="2:30" ht="26.25" customHeight="1">
      <c r="B7" s="135" t="s">
        <v>83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7"/>
    </row>
    <row r="8" spans="2:30" s="3" customFormat="1" ht="63">
      <c r="B8" s="21" t="s">
        <v>108</v>
      </c>
      <c r="C8" s="29" t="s">
        <v>42</v>
      </c>
      <c r="D8" s="29" t="s">
        <v>110</v>
      </c>
      <c r="E8" s="29" t="s">
        <v>109</v>
      </c>
      <c r="F8" s="29" t="s">
        <v>61</v>
      </c>
      <c r="G8" s="29" t="s">
        <v>14</v>
      </c>
      <c r="H8" s="29" t="s">
        <v>62</v>
      </c>
      <c r="I8" s="29" t="s">
        <v>96</v>
      </c>
      <c r="J8" s="29" t="s">
        <v>17</v>
      </c>
      <c r="K8" s="29" t="s">
        <v>95</v>
      </c>
      <c r="L8" s="29" t="s">
        <v>16</v>
      </c>
      <c r="M8" s="58" t="s">
        <v>18</v>
      </c>
      <c r="N8" s="58" t="s">
        <v>184</v>
      </c>
      <c r="O8" s="29" t="s">
        <v>183</v>
      </c>
      <c r="P8" s="29" t="s">
        <v>103</v>
      </c>
      <c r="Q8" s="29" t="s">
        <v>54</v>
      </c>
      <c r="R8" s="29" t="s">
        <v>137</v>
      </c>
      <c r="S8" s="30" t="s">
        <v>139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191</v>
      </c>
      <c r="O9" s="31"/>
      <c r="P9" s="31" t="s">
        <v>187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105</v>
      </c>
      <c r="R10" s="18" t="s">
        <v>106</v>
      </c>
      <c r="S10" s="19" t="s">
        <v>140</v>
      </c>
      <c r="AA10" s="1"/>
    </row>
    <row r="11" spans="2:30" s="4" customFormat="1" ht="18" customHeight="1">
      <c r="B11" s="122" t="s">
        <v>48</v>
      </c>
      <c r="C11" s="74"/>
      <c r="D11" s="75"/>
      <c r="E11" s="74"/>
      <c r="F11" s="75"/>
      <c r="G11" s="74"/>
      <c r="H11" s="74"/>
      <c r="I11" s="97"/>
      <c r="J11" s="98">
        <v>3.6817562592035595</v>
      </c>
      <c r="K11" s="75"/>
      <c r="L11" s="76"/>
      <c r="M11" s="78">
        <v>5.8204366550390026E-2</v>
      </c>
      <c r="N11" s="77"/>
      <c r="O11" s="98"/>
      <c r="P11" s="77">
        <f>P12+P38</f>
        <v>68.513021787000028</v>
      </c>
      <c r="Q11" s="78"/>
      <c r="R11" s="78">
        <f>IFERROR(P11/$P$11,0)</f>
        <v>1</v>
      </c>
      <c r="S11" s="78">
        <f>P11/'סכום נכסי הקרן'!$C$42</f>
        <v>1.5956420341039619E-2</v>
      </c>
      <c r="AA11" s="1"/>
      <c r="AD11" s="1"/>
    </row>
    <row r="12" spans="2:30" ht="17.25" customHeight="1">
      <c r="B12" s="123" t="s">
        <v>179</v>
      </c>
      <c r="C12" s="80"/>
      <c r="D12" s="81"/>
      <c r="E12" s="80"/>
      <c r="F12" s="81"/>
      <c r="G12" s="80"/>
      <c r="H12" s="80"/>
      <c r="I12" s="99"/>
      <c r="J12" s="100">
        <v>3.1472985722554045</v>
      </c>
      <c r="K12" s="81"/>
      <c r="L12" s="82"/>
      <c r="M12" s="84">
        <v>5.74881711578656E-2</v>
      </c>
      <c r="N12" s="83"/>
      <c r="O12" s="100"/>
      <c r="P12" s="83">
        <f>P13+P26+P35</f>
        <v>64.318738934000024</v>
      </c>
      <c r="Q12" s="84"/>
      <c r="R12" s="84">
        <f t="shared" ref="R12:R41" si="0">IFERROR(P12/$P$11,0)</f>
        <v>0.93878123101854127</v>
      </c>
      <c r="S12" s="84">
        <f>P12/'סכום נכסי הקרן'!$C$42</f>
        <v>1.4979587930410466E-2</v>
      </c>
    </row>
    <row r="13" spans="2:30">
      <c r="B13" s="124" t="s">
        <v>55</v>
      </c>
      <c r="C13" s="80"/>
      <c r="D13" s="81"/>
      <c r="E13" s="80"/>
      <c r="F13" s="81"/>
      <c r="G13" s="80"/>
      <c r="H13" s="80"/>
      <c r="I13" s="99"/>
      <c r="J13" s="100">
        <v>6.4764085344698685</v>
      </c>
      <c r="K13" s="81"/>
      <c r="L13" s="82"/>
      <c r="M13" s="84">
        <v>3.1258598559492722E-2</v>
      </c>
      <c r="N13" s="83"/>
      <c r="O13" s="100"/>
      <c r="P13" s="83">
        <f>SUM(P14:P24)</f>
        <v>10.952758228</v>
      </c>
      <c r="Q13" s="84"/>
      <c r="R13" s="84">
        <f t="shared" si="0"/>
        <v>0.1598638907221317</v>
      </c>
      <c r="S13" s="84">
        <f>P13/'סכום נכסי הקרן'!$C$42</f>
        <v>2.550855437716357E-3</v>
      </c>
    </row>
    <row r="14" spans="2:30">
      <c r="B14" s="125" t="s">
        <v>1106</v>
      </c>
      <c r="C14" s="87" t="s">
        <v>1107</v>
      </c>
      <c r="D14" s="88" t="s">
        <v>27</v>
      </c>
      <c r="E14" s="87" t="s">
        <v>300</v>
      </c>
      <c r="F14" s="88" t="s">
        <v>117</v>
      </c>
      <c r="G14" s="87" t="s">
        <v>301</v>
      </c>
      <c r="H14" s="87" t="s">
        <v>302</v>
      </c>
      <c r="I14" s="101">
        <v>39076</v>
      </c>
      <c r="J14" s="102">
        <v>5.7300000012325798</v>
      </c>
      <c r="K14" s="88" t="s">
        <v>121</v>
      </c>
      <c r="L14" s="89">
        <v>4.9000000000000002E-2</v>
      </c>
      <c r="M14" s="91">
        <v>2.7900000007916575E-2</v>
      </c>
      <c r="N14" s="90">
        <v>1277.8106620000003</v>
      </c>
      <c r="O14" s="102">
        <v>156.19</v>
      </c>
      <c r="P14" s="90">
        <v>1.9958123980000004</v>
      </c>
      <c r="Q14" s="91">
        <v>7.9039753148230175E-7</v>
      </c>
      <c r="R14" s="91">
        <f t="shared" si="0"/>
        <v>2.9130409751956014E-2</v>
      </c>
      <c r="S14" s="91">
        <f>P14/'סכום נכסי הקרן'!$C$42</f>
        <v>4.6481706270892986E-4</v>
      </c>
    </row>
    <row r="15" spans="2:30">
      <c r="B15" s="125" t="s">
        <v>1108</v>
      </c>
      <c r="C15" s="87" t="s">
        <v>1109</v>
      </c>
      <c r="D15" s="88" t="s">
        <v>27</v>
      </c>
      <c r="E15" s="87" t="s">
        <v>300</v>
      </c>
      <c r="F15" s="88" t="s">
        <v>117</v>
      </c>
      <c r="G15" s="87" t="s">
        <v>301</v>
      </c>
      <c r="H15" s="87" t="s">
        <v>302</v>
      </c>
      <c r="I15" s="101">
        <v>40738</v>
      </c>
      <c r="J15" s="102">
        <v>10.03999999842978</v>
      </c>
      <c r="K15" s="88" t="s">
        <v>121</v>
      </c>
      <c r="L15" s="89">
        <v>4.0999999999999995E-2</v>
      </c>
      <c r="M15" s="91">
        <v>2.8399999995861434E-2</v>
      </c>
      <c r="N15" s="90">
        <v>2507.7543710000004</v>
      </c>
      <c r="O15" s="102">
        <v>131.04</v>
      </c>
      <c r="P15" s="90">
        <v>3.2861615040000007</v>
      </c>
      <c r="Q15" s="91">
        <v>6.9059733241514637E-7</v>
      </c>
      <c r="R15" s="91">
        <f t="shared" si="0"/>
        <v>4.7964042721927232E-2</v>
      </c>
      <c r="S15" s="91">
        <f>P15/'סכום נכסי הקרן'!$C$42</f>
        <v>7.653344269266531E-4</v>
      </c>
    </row>
    <row r="16" spans="2:30">
      <c r="B16" s="125" t="s">
        <v>1110</v>
      </c>
      <c r="C16" s="87" t="s">
        <v>1111</v>
      </c>
      <c r="D16" s="88" t="s">
        <v>27</v>
      </c>
      <c r="E16" s="87" t="s">
        <v>1112</v>
      </c>
      <c r="F16" s="88" t="s">
        <v>678</v>
      </c>
      <c r="G16" s="87" t="s">
        <v>290</v>
      </c>
      <c r="H16" s="87" t="s">
        <v>119</v>
      </c>
      <c r="I16" s="101">
        <v>42795</v>
      </c>
      <c r="J16" s="102">
        <v>5.5199999990476245</v>
      </c>
      <c r="K16" s="88" t="s">
        <v>121</v>
      </c>
      <c r="L16" s="89">
        <v>2.1400000000000002E-2</v>
      </c>
      <c r="M16" s="91">
        <v>2.2899999997959192E-2</v>
      </c>
      <c r="N16" s="90">
        <v>786.59085500000015</v>
      </c>
      <c r="O16" s="102">
        <v>112.13</v>
      </c>
      <c r="P16" s="90">
        <v>0.88200434200000011</v>
      </c>
      <c r="Q16" s="91">
        <v>2.0169771525320939E-6</v>
      </c>
      <c r="R16" s="91">
        <f t="shared" si="0"/>
        <v>1.2873528549683027E-2</v>
      </c>
      <c r="S16" s="91">
        <f>P16/'סכום נכסי הקרן'!$C$42</f>
        <v>2.0541543281111653E-4</v>
      </c>
    </row>
    <row r="17" spans="2:19">
      <c r="B17" s="125" t="s">
        <v>1113</v>
      </c>
      <c r="C17" s="87" t="s">
        <v>1114</v>
      </c>
      <c r="D17" s="88" t="s">
        <v>27</v>
      </c>
      <c r="E17" s="87" t="s">
        <v>288</v>
      </c>
      <c r="F17" s="88" t="s">
        <v>289</v>
      </c>
      <c r="G17" s="87" t="s">
        <v>337</v>
      </c>
      <c r="H17" s="87" t="s">
        <v>302</v>
      </c>
      <c r="I17" s="101">
        <v>36489</v>
      </c>
      <c r="J17" s="102"/>
      <c r="K17" s="88" t="s">
        <v>121</v>
      </c>
      <c r="L17" s="89">
        <v>6.0499999999999998E-2</v>
      </c>
      <c r="M17" s="91">
        <v>2.0499999999999997E-2</v>
      </c>
      <c r="N17" s="90">
        <v>0.49262200000000006</v>
      </c>
      <c r="O17" s="102">
        <v>171.99</v>
      </c>
      <c r="P17" s="90">
        <v>8.4726000000000007E-4</v>
      </c>
      <c r="Q17" s="91"/>
      <c r="R17" s="91">
        <f t="shared" si="0"/>
        <v>1.2366408281246807E-5</v>
      </c>
      <c r="S17" s="91">
        <f>P17/'סכום נכסי הקרן'!$C$42</f>
        <v>1.9732360864448737E-7</v>
      </c>
    </row>
    <row r="18" spans="2:19">
      <c r="B18" s="125" t="s">
        <v>1115</v>
      </c>
      <c r="C18" s="87" t="s">
        <v>1116</v>
      </c>
      <c r="D18" s="88" t="s">
        <v>27</v>
      </c>
      <c r="E18" s="87" t="s">
        <v>333</v>
      </c>
      <c r="F18" s="88" t="s">
        <v>117</v>
      </c>
      <c r="G18" s="87" t="s">
        <v>318</v>
      </c>
      <c r="H18" s="87" t="s">
        <v>119</v>
      </c>
      <c r="I18" s="101">
        <v>39084</v>
      </c>
      <c r="J18" s="102">
        <v>1.6700000011523215</v>
      </c>
      <c r="K18" s="88" t="s">
        <v>121</v>
      </c>
      <c r="L18" s="89">
        <v>5.5999999999999994E-2</v>
      </c>
      <c r="M18" s="91">
        <v>2.7700000002659202E-2</v>
      </c>
      <c r="N18" s="90">
        <v>236.99124500000002</v>
      </c>
      <c r="O18" s="102">
        <v>142.81</v>
      </c>
      <c r="P18" s="90">
        <v>0.33844718300000004</v>
      </c>
      <c r="Q18" s="91">
        <v>5.4984001396190501E-7</v>
      </c>
      <c r="R18" s="91">
        <f t="shared" si="0"/>
        <v>4.9398957186883056E-3</v>
      </c>
      <c r="S18" s="91">
        <f>P18/'סכום נכסי הקרן'!$C$42</f>
        <v>7.8823052528292616E-5</v>
      </c>
    </row>
    <row r="19" spans="2:19">
      <c r="B19" s="125" t="s">
        <v>1117</v>
      </c>
      <c r="C19" s="87" t="s">
        <v>1118</v>
      </c>
      <c r="D19" s="88" t="s">
        <v>27</v>
      </c>
      <c r="E19" s="87">
        <v>570012377</v>
      </c>
      <c r="F19" s="88" t="s">
        <v>117</v>
      </c>
      <c r="G19" s="87" t="s">
        <v>458</v>
      </c>
      <c r="H19" s="87" t="s">
        <v>302</v>
      </c>
      <c r="I19" s="101">
        <v>45152</v>
      </c>
      <c r="J19" s="102">
        <v>3.6499999974931283</v>
      </c>
      <c r="K19" s="88" t="s">
        <v>121</v>
      </c>
      <c r="L19" s="89">
        <v>3.6400000000000002E-2</v>
      </c>
      <c r="M19" s="91">
        <v>3.719999997648727E-2</v>
      </c>
      <c r="N19" s="90">
        <v>572.40000000000009</v>
      </c>
      <c r="O19" s="102">
        <v>101.05</v>
      </c>
      <c r="P19" s="90">
        <v>0.57841021300000006</v>
      </c>
      <c r="Q19" s="91">
        <v>1.1581371069233293E-6</v>
      </c>
      <c r="R19" s="91">
        <f t="shared" si="0"/>
        <v>8.4423398342904545E-3</v>
      </c>
      <c r="S19" s="91">
        <f>P19/'סכום נכסי הקרן'!$C$42</f>
        <v>1.3470952305784126E-4</v>
      </c>
    </row>
    <row r="20" spans="2:19">
      <c r="B20" s="125" t="s">
        <v>1119</v>
      </c>
      <c r="C20" s="87" t="s">
        <v>1120</v>
      </c>
      <c r="D20" s="88" t="s">
        <v>27</v>
      </c>
      <c r="E20" s="87" t="s">
        <v>1121</v>
      </c>
      <c r="F20" s="88" t="s">
        <v>289</v>
      </c>
      <c r="G20" s="87" t="s">
        <v>462</v>
      </c>
      <c r="H20" s="87" t="s">
        <v>119</v>
      </c>
      <c r="I20" s="101">
        <v>44381</v>
      </c>
      <c r="J20" s="102">
        <v>2.7300000008792722</v>
      </c>
      <c r="K20" s="88" t="s">
        <v>121</v>
      </c>
      <c r="L20" s="89">
        <v>8.5000000000000006E-3</v>
      </c>
      <c r="M20" s="91">
        <v>4.3800000024842925E-2</v>
      </c>
      <c r="N20" s="90">
        <v>715.50000000000011</v>
      </c>
      <c r="O20" s="102">
        <v>100.14</v>
      </c>
      <c r="P20" s="90">
        <v>0.71650166900000012</v>
      </c>
      <c r="Q20" s="91">
        <v>2.2359375000000006E-6</v>
      </c>
      <c r="R20" s="91">
        <f t="shared" si="0"/>
        <v>1.045789034422581E-2</v>
      </c>
      <c r="S20" s="91">
        <f>P20/'סכום נכסי הקרן'!$C$42</f>
        <v>1.6687049421296654E-4</v>
      </c>
    </row>
    <row r="21" spans="2:19">
      <c r="B21" s="125" t="s">
        <v>1149</v>
      </c>
      <c r="C21" s="87">
        <v>9555</v>
      </c>
      <c r="D21" s="88" t="s">
        <v>27</v>
      </c>
      <c r="E21" s="87" t="s">
        <v>1150</v>
      </c>
      <c r="F21" s="88" t="s">
        <v>600</v>
      </c>
      <c r="G21" s="87" t="s">
        <v>657</v>
      </c>
      <c r="H21" s="87"/>
      <c r="I21" s="101">
        <v>45046</v>
      </c>
      <c r="J21" s="102">
        <v>0</v>
      </c>
      <c r="K21" s="88" t="s">
        <v>121</v>
      </c>
      <c r="L21" s="89">
        <v>0</v>
      </c>
      <c r="M21" s="91">
        <v>0</v>
      </c>
      <c r="N21" s="90">
        <v>3835.0305320000007</v>
      </c>
      <c r="O21" s="102">
        <v>59</v>
      </c>
      <c r="P21" s="90">
        <v>2.2626680140000004</v>
      </c>
      <c r="Q21" s="91">
        <v>6.6195757627932329E-6</v>
      </c>
      <c r="R21" s="91">
        <f>IFERROR(P21/$P$11,0)</f>
        <v>3.3025371746620714E-2</v>
      </c>
      <c r="S21" s="91">
        <f>P21/'סכום נכסי הקרן'!$C$42</f>
        <v>5.2696671350817401E-4</v>
      </c>
    </row>
    <row r="22" spans="2:19">
      <c r="B22" s="125" t="s">
        <v>1151</v>
      </c>
      <c r="C22" s="87">
        <v>9556</v>
      </c>
      <c r="D22" s="88" t="s">
        <v>27</v>
      </c>
      <c r="E22" s="87" t="s">
        <v>1150</v>
      </c>
      <c r="F22" s="88" t="s">
        <v>600</v>
      </c>
      <c r="G22" s="87" t="s">
        <v>657</v>
      </c>
      <c r="H22" s="87"/>
      <c r="I22" s="101">
        <v>45046</v>
      </c>
      <c r="J22" s="102">
        <v>0</v>
      </c>
      <c r="K22" s="88" t="s">
        <v>121</v>
      </c>
      <c r="L22" s="89">
        <v>0</v>
      </c>
      <c r="M22" s="91">
        <v>0</v>
      </c>
      <c r="N22" s="90">
        <v>8.4460270000000026</v>
      </c>
      <c r="O22" s="102">
        <v>29.41732</v>
      </c>
      <c r="P22" s="90">
        <v>2.4845950000000005E-3</v>
      </c>
      <c r="Q22" s="91">
        <v>0</v>
      </c>
      <c r="R22" s="91">
        <f>IFERROR(P22/$P$11,0)</f>
        <v>3.6264565993372061E-5</v>
      </c>
      <c r="S22" s="91">
        <f>P22/'סכום נכסי הקרן'!$C$42</f>
        <v>5.7865265847561563E-7</v>
      </c>
    </row>
    <row r="23" spans="2:19">
      <c r="B23" s="125" t="s">
        <v>1122</v>
      </c>
      <c r="C23" s="87" t="s">
        <v>1123</v>
      </c>
      <c r="D23" s="88" t="s">
        <v>27</v>
      </c>
      <c r="E23" s="87" t="s">
        <v>1124</v>
      </c>
      <c r="F23" s="88" t="s">
        <v>548</v>
      </c>
      <c r="G23" s="87" t="s">
        <v>657</v>
      </c>
      <c r="H23" s="87"/>
      <c r="I23" s="101">
        <v>39104</v>
      </c>
      <c r="J23" s="102">
        <v>2.6600000049439378</v>
      </c>
      <c r="K23" s="88" t="s">
        <v>121</v>
      </c>
      <c r="L23" s="89">
        <v>5.5999999999999994E-2</v>
      </c>
      <c r="M23" s="91">
        <v>0</v>
      </c>
      <c r="N23" s="90">
        <v>303.15133300000002</v>
      </c>
      <c r="O23" s="102">
        <v>13.344352000000001</v>
      </c>
      <c r="P23" s="90">
        <v>4.045358000000001E-2</v>
      </c>
      <c r="Q23" s="91">
        <v>8.0629286914530425E-7</v>
      </c>
      <c r="R23" s="91">
        <f t="shared" si="0"/>
        <v>5.9045096749295409E-4</v>
      </c>
      <c r="S23" s="91">
        <f>P23/'סכום נכסי הקרן'!$C$42</f>
        <v>9.4214838280910964E-6</v>
      </c>
    </row>
    <row r="24" spans="2:19">
      <c r="B24" s="125" t="s">
        <v>1125</v>
      </c>
      <c r="C24" s="87" t="s">
        <v>1126</v>
      </c>
      <c r="D24" s="88" t="s">
        <v>27</v>
      </c>
      <c r="E24" s="87" t="s">
        <v>1127</v>
      </c>
      <c r="F24" s="88" t="s">
        <v>118</v>
      </c>
      <c r="G24" s="87" t="s">
        <v>657</v>
      </c>
      <c r="H24" s="87"/>
      <c r="I24" s="101">
        <v>45132</v>
      </c>
      <c r="J24" s="102">
        <v>2.620000000706741</v>
      </c>
      <c r="K24" s="88" t="s">
        <v>121</v>
      </c>
      <c r="L24" s="89">
        <v>4.2500000000000003E-2</v>
      </c>
      <c r="M24" s="91">
        <v>4.5700000012956911E-2</v>
      </c>
      <c r="N24" s="90">
        <v>845.92217000000016</v>
      </c>
      <c r="O24" s="102">
        <v>100.36</v>
      </c>
      <c r="P24" s="90">
        <v>0.84896747000000017</v>
      </c>
      <c r="Q24" s="91">
        <v>3.6692307725006161E-6</v>
      </c>
      <c r="R24" s="91">
        <f t="shared" si="0"/>
        <v>1.2391330112972583E-2</v>
      </c>
      <c r="S24" s="91">
        <f>P24/'סכום נכסי הקרן'!$C$42</f>
        <v>1.9772127186717251E-4</v>
      </c>
    </row>
    <row r="25" spans="2:19">
      <c r="B25" s="126"/>
      <c r="C25" s="87"/>
      <c r="D25" s="87"/>
      <c r="E25" s="87"/>
      <c r="F25" s="87"/>
      <c r="G25" s="87"/>
      <c r="H25" s="87"/>
      <c r="I25" s="87"/>
      <c r="J25" s="102"/>
      <c r="K25" s="87"/>
      <c r="L25" s="87"/>
      <c r="M25" s="91"/>
      <c r="N25" s="90"/>
      <c r="O25" s="102"/>
      <c r="P25" s="87"/>
      <c r="Q25" s="87"/>
      <c r="R25" s="91"/>
      <c r="S25" s="87"/>
    </row>
    <row r="26" spans="2:19">
      <c r="B26" s="124" t="s">
        <v>56</v>
      </c>
      <c r="C26" s="80"/>
      <c r="D26" s="81"/>
      <c r="E26" s="80"/>
      <c r="F26" s="81"/>
      <c r="G26" s="80"/>
      <c r="H26" s="80"/>
      <c r="I26" s="99"/>
      <c r="J26" s="100">
        <v>2.6068336471351148</v>
      </c>
      <c r="K26" s="81"/>
      <c r="L26" s="82"/>
      <c r="M26" s="84">
        <v>6.1738362163129529E-2</v>
      </c>
      <c r="N26" s="83"/>
      <c r="O26" s="100"/>
      <c r="P26" s="83">
        <f>SUM(P27:P33)</f>
        <v>53.248442743000012</v>
      </c>
      <c r="Q26" s="84"/>
      <c r="R26" s="84">
        <f t="shared" si="0"/>
        <v>0.77720178375059812</v>
      </c>
      <c r="S26" s="84">
        <f>P26/'סכום נכסי הקרן'!$C$42</f>
        <v>1.240135835133032E-2</v>
      </c>
    </row>
    <row r="27" spans="2:19">
      <c r="B27" s="125" t="s">
        <v>1128</v>
      </c>
      <c r="C27" s="87" t="s">
        <v>1129</v>
      </c>
      <c r="D27" s="88" t="s">
        <v>27</v>
      </c>
      <c r="E27" s="87" t="s">
        <v>288</v>
      </c>
      <c r="F27" s="88" t="s">
        <v>289</v>
      </c>
      <c r="G27" s="87" t="s">
        <v>301</v>
      </c>
      <c r="H27" s="87" t="s">
        <v>302</v>
      </c>
      <c r="I27" s="101">
        <v>45141</v>
      </c>
      <c r="J27" s="102">
        <v>2.9000000000249981</v>
      </c>
      <c r="K27" s="88" t="s">
        <v>121</v>
      </c>
      <c r="L27" s="89">
        <v>7.0499999999999993E-2</v>
      </c>
      <c r="M27" s="91">
        <v>6.8099999999999994E-2</v>
      </c>
      <c r="N27" s="90">
        <v>7990.2292910000006</v>
      </c>
      <c r="O27" s="102">
        <v>100.13</v>
      </c>
      <c r="P27" s="90">
        <v>8.0006176520000025</v>
      </c>
      <c r="Q27" s="91">
        <v>1.6608000172518708E-5</v>
      </c>
      <c r="R27" s="91">
        <f t="shared" si="0"/>
        <v>0.11677513913885018</v>
      </c>
      <c r="S27" s="91">
        <f>P27/'סכום נכסי הקרן'!$C$42</f>
        <v>1.863313205482881E-3</v>
      </c>
    </row>
    <row r="28" spans="2:19">
      <c r="B28" s="125" t="s">
        <v>1130</v>
      </c>
      <c r="C28" s="87" t="s">
        <v>1131</v>
      </c>
      <c r="D28" s="88" t="s">
        <v>27</v>
      </c>
      <c r="E28" s="87" t="s">
        <v>1112</v>
      </c>
      <c r="F28" s="88" t="s">
        <v>678</v>
      </c>
      <c r="G28" s="87" t="s">
        <v>290</v>
      </c>
      <c r="H28" s="87" t="s">
        <v>119</v>
      </c>
      <c r="I28" s="101">
        <v>42795</v>
      </c>
      <c r="J28" s="102">
        <v>5.0899999996672669</v>
      </c>
      <c r="K28" s="88" t="s">
        <v>121</v>
      </c>
      <c r="L28" s="89">
        <v>3.7400000000000003E-2</v>
      </c>
      <c r="M28" s="91">
        <v>5.3899999995664381E-2</v>
      </c>
      <c r="N28" s="90">
        <v>4292.0465790000007</v>
      </c>
      <c r="O28" s="102">
        <v>92.43</v>
      </c>
      <c r="P28" s="90">
        <v>3.9671387480000004</v>
      </c>
      <c r="Q28" s="91">
        <v>6.8978338507156158E-6</v>
      </c>
      <c r="R28" s="91">
        <f t="shared" si="0"/>
        <v>5.790342688917486E-2</v>
      </c>
      <c r="S28" s="91">
        <f>P28/'סכום נכסי הקרן'!$C$42</f>
        <v>9.2393141863033018E-4</v>
      </c>
    </row>
    <row r="29" spans="2:19">
      <c r="B29" s="125" t="s">
        <v>1132</v>
      </c>
      <c r="C29" s="87" t="s">
        <v>1133</v>
      </c>
      <c r="D29" s="88" t="s">
        <v>27</v>
      </c>
      <c r="E29" s="87" t="s">
        <v>1112</v>
      </c>
      <c r="F29" s="88" t="s">
        <v>678</v>
      </c>
      <c r="G29" s="87" t="s">
        <v>290</v>
      </c>
      <c r="H29" s="87" t="s">
        <v>119</v>
      </c>
      <c r="I29" s="101">
        <v>42795</v>
      </c>
      <c r="J29" s="102">
        <v>1.420000000023306</v>
      </c>
      <c r="K29" s="88" t="s">
        <v>121</v>
      </c>
      <c r="L29" s="89">
        <v>2.5000000000000001E-2</v>
      </c>
      <c r="M29" s="91">
        <v>5.1900000002116968E-2</v>
      </c>
      <c r="N29" s="90">
        <v>10671.233533000002</v>
      </c>
      <c r="O29" s="102">
        <v>96.5</v>
      </c>
      <c r="P29" s="90">
        <v>10.297740478000001</v>
      </c>
      <c r="Q29" s="91">
        <v>2.6152064925262526E-5</v>
      </c>
      <c r="R29" s="91">
        <f t="shared" si="0"/>
        <v>0.15030340524192062</v>
      </c>
      <c r="S29" s="91">
        <f>P29/'סכום נכסי הקרן'!$C$42</f>
        <v>2.3983043127297032E-3</v>
      </c>
    </row>
    <row r="30" spans="2:19">
      <c r="B30" s="125" t="s">
        <v>1134</v>
      </c>
      <c r="C30" s="87" t="s">
        <v>1135</v>
      </c>
      <c r="D30" s="88" t="s">
        <v>27</v>
      </c>
      <c r="E30" s="87" t="s">
        <v>1136</v>
      </c>
      <c r="F30" s="88" t="s">
        <v>306</v>
      </c>
      <c r="G30" s="87" t="s">
        <v>351</v>
      </c>
      <c r="H30" s="87" t="s">
        <v>119</v>
      </c>
      <c r="I30" s="101">
        <v>42598</v>
      </c>
      <c r="J30" s="102">
        <v>2.4699999999710736</v>
      </c>
      <c r="K30" s="88" t="s">
        <v>121</v>
      </c>
      <c r="L30" s="89">
        <v>3.1E-2</v>
      </c>
      <c r="M30" s="91">
        <v>5.5599999999263669E-2</v>
      </c>
      <c r="N30" s="90">
        <v>12084.623028000002</v>
      </c>
      <c r="O30" s="102">
        <v>94.4</v>
      </c>
      <c r="P30" s="90">
        <v>11.407884139</v>
      </c>
      <c r="Q30" s="91">
        <v>1.7138124801511174E-5</v>
      </c>
      <c r="R30" s="91">
        <f t="shared" si="0"/>
        <v>0.16650680179405813</v>
      </c>
      <c r="S30" s="91">
        <f>P30/'סכום נכסי הקרן'!$C$42</f>
        <v>2.6568525190681616E-3</v>
      </c>
    </row>
    <row r="31" spans="2:19">
      <c r="B31" s="125" t="s">
        <v>1137</v>
      </c>
      <c r="C31" s="87" t="s">
        <v>1138</v>
      </c>
      <c r="D31" s="88" t="s">
        <v>27</v>
      </c>
      <c r="E31" s="87" t="s">
        <v>1139</v>
      </c>
      <c r="F31" s="88" t="s">
        <v>667</v>
      </c>
      <c r="G31" s="87" t="s">
        <v>458</v>
      </c>
      <c r="H31" s="87" t="s">
        <v>302</v>
      </c>
      <c r="I31" s="101">
        <v>44007</v>
      </c>
      <c r="J31" s="102">
        <v>3.6800000000984605</v>
      </c>
      <c r="K31" s="88" t="s">
        <v>121</v>
      </c>
      <c r="L31" s="89">
        <v>3.3500000000000002E-2</v>
      </c>
      <c r="M31" s="91">
        <v>6.8400000002664246E-2</v>
      </c>
      <c r="N31" s="90">
        <v>7742.4692380000015</v>
      </c>
      <c r="O31" s="102">
        <v>89.2</v>
      </c>
      <c r="P31" s="90">
        <v>6.9062824740000011</v>
      </c>
      <c r="Q31" s="91">
        <v>9.6780865475000012E-6</v>
      </c>
      <c r="R31" s="91">
        <f t="shared" si="0"/>
        <v>0.10080247949756072</v>
      </c>
      <c r="S31" s="91">
        <f>P31/'סכום נכסי הקרן'!$C$42</f>
        <v>1.608446734282107E-3</v>
      </c>
    </row>
    <row r="32" spans="2:19">
      <c r="B32" s="125" t="s">
        <v>1140</v>
      </c>
      <c r="C32" s="87" t="s">
        <v>1141</v>
      </c>
      <c r="D32" s="88" t="s">
        <v>27</v>
      </c>
      <c r="E32" s="87" t="s">
        <v>1142</v>
      </c>
      <c r="F32" s="88" t="s">
        <v>306</v>
      </c>
      <c r="G32" s="87" t="s">
        <v>535</v>
      </c>
      <c r="H32" s="87" t="s">
        <v>302</v>
      </c>
      <c r="I32" s="101">
        <v>43310</v>
      </c>
      <c r="J32" s="102">
        <v>1.1799999999531834</v>
      </c>
      <c r="K32" s="88" t="s">
        <v>121</v>
      </c>
      <c r="L32" s="89">
        <v>3.5499999999999997E-2</v>
      </c>
      <c r="M32" s="91">
        <v>6.1500000000000006E-2</v>
      </c>
      <c r="N32" s="90">
        <v>8719.2000000000025</v>
      </c>
      <c r="O32" s="102">
        <v>97.99</v>
      </c>
      <c r="P32" s="90">
        <v>8.5439440800000011</v>
      </c>
      <c r="Q32" s="91">
        <v>3.2437500000000009E-5</v>
      </c>
      <c r="R32" s="91">
        <f t="shared" si="0"/>
        <v>0.12470540427427429</v>
      </c>
      <c r="S32" s="91">
        <f>P32/'סכום נכסי הקרן'!$C$42</f>
        <v>1.9898518493995996E-3</v>
      </c>
    </row>
    <row r="33" spans="2:19">
      <c r="B33" s="125" t="s">
        <v>1143</v>
      </c>
      <c r="C33" s="87" t="s">
        <v>1144</v>
      </c>
      <c r="D33" s="88" t="s">
        <v>27</v>
      </c>
      <c r="E33" s="87" t="s">
        <v>1145</v>
      </c>
      <c r="F33" s="88" t="s">
        <v>118</v>
      </c>
      <c r="G33" s="87" t="s">
        <v>552</v>
      </c>
      <c r="H33" s="87" t="s">
        <v>119</v>
      </c>
      <c r="I33" s="101">
        <v>45122</v>
      </c>
      <c r="J33" s="102">
        <v>4.1499999995636188</v>
      </c>
      <c r="K33" s="88" t="s">
        <v>121</v>
      </c>
      <c r="L33" s="89">
        <v>7.3300000000000004E-2</v>
      </c>
      <c r="M33" s="91">
        <v>7.8699999991175384E-2</v>
      </c>
      <c r="N33" s="90">
        <v>8.3040000000000017E-2</v>
      </c>
      <c r="O33" s="102">
        <v>4967287</v>
      </c>
      <c r="P33" s="90">
        <v>4.1248351720000009</v>
      </c>
      <c r="Q33" s="91">
        <v>1.6608000000000004E-5</v>
      </c>
      <c r="R33" s="91">
        <f t="shared" si="0"/>
        <v>6.0205126914759231E-2</v>
      </c>
      <c r="S33" s="91">
        <f>P33/'סכום נכסי הקרן'!$C$42</f>
        <v>9.6065831173753604E-4</v>
      </c>
    </row>
    <row r="34" spans="2:19">
      <c r="B34" s="126"/>
      <c r="C34" s="87"/>
      <c r="D34" s="87"/>
      <c r="E34" s="87"/>
      <c r="F34" s="87"/>
      <c r="G34" s="87"/>
      <c r="H34" s="87"/>
      <c r="I34" s="87"/>
      <c r="J34" s="102"/>
      <c r="K34" s="87"/>
      <c r="L34" s="87"/>
      <c r="M34" s="91"/>
      <c r="N34" s="90"/>
      <c r="O34" s="102"/>
      <c r="P34" s="87"/>
      <c r="Q34" s="87"/>
      <c r="R34" s="91"/>
      <c r="S34" s="87"/>
    </row>
    <row r="35" spans="2:19">
      <c r="B35" s="124" t="s">
        <v>45</v>
      </c>
      <c r="C35" s="80"/>
      <c r="D35" s="81"/>
      <c r="E35" s="80"/>
      <c r="F35" s="81"/>
      <c r="G35" s="80"/>
      <c r="H35" s="80"/>
      <c r="I35" s="99"/>
      <c r="J35" s="100">
        <v>1.9300000034882347</v>
      </c>
      <c r="K35" s="81"/>
      <c r="L35" s="82"/>
      <c r="M35" s="84">
        <v>6.1700000024672887E-2</v>
      </c>
      <c r="N35" s="83"/>
      <c r="O35" s="100"/>
      <c r="P35" s="83">
        <f>P36</f>
        <v>0.11753796300000002</v>
      </c>
      <c r="Q35" s="84"/>
      <c r="R35" s="84">
        <f t="shared" si="0"/>
        <v>1.7155565458112987E-3</v>
      </c>
      <c r="S35" s="84">
        <f>P35/'סכום נכסי הקרן'!$C$42</f>
        <v>2.7374141363787076E-5</v>
      </c>
    </row>
    <row r="36" spans="2:19">
      <c r="B36" s="125" t="s">
        <v>1146</v>
      </c>
      <c r="C36" s="87" t="s">
        <v>1147</v>
      </c>
      <c r="D36" s="88" t="s">
        <v>27</v>
      </c>
      <c r="E36" s="87" t="s">
        <v>1148</v>
      </c>
      <c r="F36" s="88" t="s">
        <v>548</v>
      </c>
      <c r="G36" s="87" t="s">
        <v>318</v>
      </c>
      <c r="H36" s="87" t="s">
        <v>119</v>
      </c>
      <c r="I36" s="101">
        <v>38118</v>
      </c>
      <c r="J36" s="102">
        <v>1.9300000034882347</v>
      </c>
      <c r="K36" s="88" t="s">
        <v>120</v>
      </c>
      <c r="L36" s="89">
        <v>7.9699999999999993E-2</v>
      </c>
      <c r="M36" s="91">
        <v>6.1700000024672887E-2</v>
      </c>
      <c r="N36" s="90">
        <v>29.117957000000004</v>
      </c>
      <c r="O36" s="102">
        <v>105.56</v>
      </c>
      <c r="P36" s="90">
        <v>0.11753796300000002</v>
      </c>
      <c r="Q36" s="91">
        <v>6.418639458484527E-7</v>
      </c>
      <c r="R36" s="91">
        <f t="shared" si="0"/>
        <v>1.7155565458112987E-3</v>
      </c>
      <c r="S36" s="91">
        <f>P36/'סכום נכסי הקרן'!$C$42</f>
        <v>2.7374141363787076E-5</v>
      </c>
    </row>
    <row r="37" spans="2:19">
      <c r="B37" s="126"/>
      <c r="C37" s="87"/>
      <c r="D37" s="87"/>
      <c r="E37" s="87"/>
      <c r="F37" s="87"/>
      <c r="G37" s="87"/>
      <c r="H37" s="87"/>
      <c r="I37" s="87"/>
      <c r="J37" s="102"/>
      <c r="K37" s="87"/>
      <c r="L37" s="87"/>
      <c r="M37" s="91"/>
      <c r="N37" s="90"/>
      <c r="O37" s="102"/>
      <c r="P37" s="87"/>
      <c r="Q37" s="87"/>
      <c r="R37" s="91"/>
      <c r="S37" s="87"/>
    </row>
    <row r="38" spans="2:19">
      <c r="B38" s="123" t="s">
        <v>178</v>
      </c>
      <c r="C38" s="80"/>
      <c r="D38" s="81"/>
      <c r="E38" s="80"/>
      <c r="F38" s="81"/>
      <c r="G38" s="80"/>
      <c r="H38" s="80"/>
      <c r="I38" s="99"/>
      <c r="J38" s="100">
        <v>11.588952167647239</v>
      </c>
      <c r="K38" s="81"/>
      <c r="L38" s="82"/>
      <c r="M38" s="84">
        <v>6.8793428257614947E-2</v>
      </c>
      <c r="N38" s="83"/>
      <c r="O38" s="100"/>
      <c r="P38" s="83">
        <v>4.1942828530000007</v>
      </c>
      <c r="Q38" s="84"/>
      <c r="R38" s="84">
        <f t="shared" si="0"/>
        <v>6.1218768981458692E-2</v>
      </c>
      <c r="S38" s="84">
        <f>P38/'סכום נכסי הקרן'!$C$42</f>
        <v>9.7683241062915282E-4</v>
      </c>
    </row>
    <row r="39" spans="2:19">
      <c r="B39" s="124" t="s">
        <v>63</v>
      </c>
      <c r="C39" s="80"/>
      <c r="D39" s="81"/>
      <c r="E39" s="80"/>
      <c r="F39" s="81"/>
      <c r="G39" s="80"/>
      <c r="H39" s="80"/>
      <c r="I39" s="99"/>
      <c r="J39" s="100">
        <v>11.588952167647239</v>
      </c>
      <c r="K39" s="81"/>
      <c r="L39" s="82"/>
      <c r="M39" s="84">
        <v>6.8793428257614947E-2</v>
      </c>
      <c r="N39" s="83"/>
      <c r="O39" s="100"/>
      <c r="P39" s="83">
        <v>4.1942828530000007</v>
      </c>
      <c r="Q39" s="84"/>
      <c r="R39" s="84">
        <f t="shared" si="0"/>
        <v>6.1218768981458692E-2</v>
      </c>
      <c r="S39" s="84">
        <f>P39/'סכום נכסי הקרן'!$C$42</f>
        <v>9.7683241062915282E-4</v>
      </c>
    </row>
    <row r="40" spans="2:19">
      <c r="B40" s="125" t="s">
        <v>1152</v>
      </c>
      <c r="C40" s="87">
        <v>4824</v>
      </c>
      <c r="D40" s="88" t="s">
        <v>27</v>
      </c>
      <c r="E40" s="87"/>
      <c r="F40" s="88" t="s">
        <v>1153</v>
      </c>
      <c r="G40" s="87" t="s">
        <v>951</v>
      </c>
      <c r="H40" s="87" t="s">
        <v>859</v>
      </c>
      <c r="I40" s="101">
        <v>42206</v>
      </c>
      <c r="J40" s="102">
        <v>13.66000000229533</v>
      </c>
      <c r="K40" s="88" t="s">
        <v>128</v>
      </c>
      <c r="L40" s="89">
        <v>4.555E-2</v>
      </c>
      <c r="M40" s="91">
        <v>7.1900000011382581E-2</v>
      </c>
      <c r="N40" s="90">
        <v>1074.7983750000003</v>
      </c>
      <c r="O40" s="102">
        <v>69.59</v>
      </c>
      <c r="P40" s="90">
        <v>2.1260541820000003</v>
      </c>
      <c r="Q40" s="91">
        <v>6.4521840988359897E-6</v>
      </c>
      <c r="R40" s="91">
        <f t="shared" si="0"/>
        <v>3.1031388290093016E-2</v>
      </c>
      <c r="S40" s="91">
        <f>P40/'סכום נכסי הקרן'!$C$42</f>
        <v>4.9514987532273884E-4</v>
      </c>
    </row>
    <row r="41" spans="2:19">
      <c r="B41" s="125" t="s">
        <v>1154</v>
      </c>
      <c r="C41" s="87">
        <v>5168</v>
      </c>
      <c r="D41" s="88" t="s">
        <v>27</v>
      </c>
      <c r="E41" s="87"/>
      <c r="F41" s="88" t="s">
        <v>1153</v>
      </c>
      <c r="G41" s="87" t="s">
        <v>1017</v>
      </c>
      <c r="H41" s="87" t="s">
        <v>1155</v>
      </c>
      <c r="I41" s="101">
        <v>42408</v>
      </c>
      <c r="J41" s="102">
        <v>9.4600000011314052</v>
      </c>
      <c r="K41" s="88" t="s">
        <v>128</v>
      </c>
      <c r="L41" s="89">
        <v>3.9510000000000003E-2</v>
      </c>
      <c r="M41" s="91">
        <v>6.5600000005995487E-2</v>
      </c>
      <c r="N41" s="90">
        <v>922.5421980000001</v>
      </c>
      <c r="O41" s="102">
        <v>78.87</v>
      </c>
      <c r="P41" s="90">
        <v>2.068228671</v>
      </c>
      <c r="Q41" s="91">
        <v>2.3382314350381581E-6</v>
      </c>
      <c r="R41" s="91">
        <f t="shared" si="0"/>
        <v>3.0187380691365669E-2</v>
      </c>
      <c r="S41" s="91">
        <f>P41/'סכום נכסי הקרן'!$C$42</f>
        <v>4.8168253530641382E-4</v>
      </c>
    </row>
    <row r="42" spans="2:19">
      <c r="B42" s="93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</row>
    <row r="43" spans="2:19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</row>
    <row r="44" spans="2:19">
      <c r="B44" s="93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</row>
    <row r="45" spans="2:19">
      <c r="B45" s="111" t="s">
        <v>199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</row>
    <row r="46" spans="2:19">
      <c r="B46" s="111" t="s">
        <v>104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</row>
    <row r="47" spans="2:19">
      <c r="B47" s="111" t="s">
        <v>182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</row>
    <row r="48" spans="2:19">
      <c r="B48" s="111" t="s">
        <v>190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</row>
    <row r="49" spans="2:19"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</row>
    <row r="50" spans="2:19"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</row>
    <row r="51" spans="2:19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</row>
    <row r="52" spans="2:19"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</row>
    <row r="53" spans="2:19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</row>
    <row r="54" spans="2:19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</row>
    <row r="55" spans="2:19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</row>
    <row r="56" spans="2:19"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</row>
    <row r="57" spans="2:19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</row>
    <row r="58" spans="2:19"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</row>
    <row r="59" spans="2:19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</row>
    <row r="60" spans="2:19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</row>
    <row r="61" spans="2:19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</row>
    <row r="62" spans="2:19"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</row>
    <row r="63" spans="2:19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</row>
    <row r="64" spans="2:19"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</row>
    <row r="65" spans="2:19"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</row>
    <row r="66" spans="2:19"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</row>
    <row r="67" spans="2:19"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</row>
    <row r="68" spans="2:19"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</row>
    <row r="69" spans="2:19"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</row>
    <row r="70" spans="2:19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</row>
    <row r="71" spans="2:19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</row>
    <row r="72" spans="2:19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</row>
    <row r="73" spans="2:19"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</row>
    <row r="74" spans="2:19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</row>
    <row r="75" spans="2:19"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</row>
    <row r="76" spans="2:19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</row>
    <row r="77" spans="2:19"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</row>
    <row r="78" spans="2:19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</row>
    <row r="79" spans="2:19"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</row>
    <row r="80" spans="2:19"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</row>
    <row r="81" spans="2:19"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</row>
    <row r="82" spans="2:19"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</row>
    <row r="83" spans="2:19"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</row>
    <row r="84" spans="2:19"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</row>
    <row r="85" spans="2:19"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</row>
    <row r="86" spans="2:19"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</row>
    <row r="87" spans="2:19"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</row>
    <row r="88" spans="2:19"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</row>
    <row r="89" spans="2:19"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</row>
    <row r="90" spans="2:19"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</row>
    <row r="91" spans="2:19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</row>
    <row r="92" spans="2:19"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</row>
    <row r="93" spans="2:19"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</row>
    <row r="94" spans="2:19"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</row>
    <row r="95" spans="2:19"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</row>
    <row r="96" spans="2:19"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</row>
    <row r="97" spans="2:19"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</row>
    <row r="98" spans="2:19"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</row>
    <row r="99" spans="2:19"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</row>
    <row r="100" spans="2:19"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</row>
    <row r="101" spans="2:19"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</row>
    <row r="102" spans="2:19"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</row>
    <row r="103" spans="2:19"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</row>
    <row r="104" spans="2:19"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</row>
    <row r="105" spans="2:19"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</row>
    <row r="106" spans="2:19"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</row>
    <row r="107" spans="2:19"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</row>
    <row r="108" spans="2:19"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</row>
    <row r="109" spans="2:19"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</row>
    <row r="110" spans="2:19"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</row>
    <row r="111" spans="2:19"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</row>
    <row r="112" spans="2:19"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</row>
    <row r="113" spans="2:19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</row>
    <row r="114" spans="2:19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</row>
    <row r="115" spans="2:19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</row>
    <row r="116" spans="2:19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</row>
    <row r="117" spans="2:19"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</row>
    <row r="118" spans="2:19"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</row>
    <row r="119" spans="2:19"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</row>
    <row r="120" spans="2:19"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</row>
    <row r="121" spans="2:19"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</row>
    <row r="122" spans="2:19"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</row>
    <row r="123" spans="2:19"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</row>
    <row r="124" spans="2:19"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</row>
    <row r="125" spans="2:19"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</row>
    <row r="126" spans="2:19"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</row>
    <row r="127" spans="2:19"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</row>
    <row r="128" spans="2:19"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</row>
    <row r="129" spans="2:19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</row>
    <row r="130" spans="2:19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</row>
    <row r="131" spans="2:19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</row>
    <row r="132" spans="2:19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</row>
    <row r="133" spans="2:19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</row>
    <row r="134" spans="2:19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</row>
    <row r="135" spans="2:19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</row>
    <row r="136" spans="2:19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</row>
    <row r="137" spans="2:19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</row>
    <row r="138" spans="2:19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</row>
    <row r="139" spans="2:19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</row>
    <row r="140" spans="2:19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</row>
    <row r="141" spans="2:19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</row>
    <row r="142" spans="2:19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</row>
    <row r="143" spans="2:19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</row>
    <row r="144" spans="2:19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</row>
    <row r="145" spans="2:19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</row>
    <row r="146" spans="2:19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</row>
    <row r="147" spans="2:19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</row>
    <row r="148" spans="2:19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</row>
    <row r="149" spans="2:19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</row>
    <row r="150" spans="2:19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</row>
    <row r="151" spans="2:19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</row>
    <row r="152" spans="2:19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</row>
    <row r="153" spans="2:19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</row>
    <row r="154" spans="2:19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</row>
    <row r="155" spans="2:19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</row>
    <row r="156" spans="2:19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</row>
    <row r="157" spans="2:19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</row>
    <row r="158" spans="2:19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</row>
    <row r="159" spans="2:19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</row>
    <row r="160" spans="2:19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</row>
    <row r="161" spans="2:19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</row>
    <row r="162" spans="2:19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</row>
    <row r="163" spans="2:19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</row>
    <row r="164" spans="2:19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</row>
    <row r="165" spans="2:19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</row>
    <row r="166" spans="2:19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</row>
    <row r="167" spans="2:19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</row>
    <row r="168" spans="2:19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</row>
    <row r="169" spans="2:19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</row>
    <row r="170" spans="2:19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</row>
    <row r="171" spans="2:19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</row>
    <row r="172" spans="2:19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</row>
    <row r="173" spans="2:19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</row>
    <row r="174" spans="2:19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</row>
    <row r="175" spans="2:19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</row>
    <row r="176" spans="2:19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</row>
    <row r="177" spans="2:19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</row>
    <row r="178" spans="2:19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</row>
    <row r="179" spans="2:19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</row>
    <row r="180" spans="2:19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</row>
    <row r="181" spans="2:19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</row>
    <row r="182" spans="2:19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</row>
    <row r="183" spans="2:19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</row>
    <row r="184" spans="2:19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</row>
    <row r="185" spans="2:19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</row>
    <row r="186" spans="2:19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</row>
    <row r="187" spans="2:19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</row>
    <row r="188" spans="2:19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</row>
    <row r="189" spans="2:19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</row>
    <row r="190" spans="2:19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</row>
    <row r="191" spans="2:19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</row>
    <row r="192" spans="2:19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</row>
    <row r="193" spans="2:19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</row>
    <row r="194" spans="2:19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</row>
    <row r="195" spans="2:19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</row>
    <row r="196" spans="2:19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</row>
    <row r="197" spans="2:19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</row>
    <row r="198" spans="2:19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</row>
    <row r="199" spans="2:19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</row>
    <row r="200" spans="2:19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</row>
    <row r="201" spans="2:19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</row>
    <row r="202" spans="2:19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</row>
    <row r="203" spans="2:19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</row>
    <row r="204" spans="2:19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</row>
    <row r="205" spans="2:19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</row>
    <row r="206" spans="2:19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</row>
    <row r="207" spans="2:19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</row>
    <row r="208" spans="2:19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</row>
    <row r="209" spans="2:19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</row>
    <row r="210" spans="2:19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</row>
    <row r="211" spans="2:19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</row>
    <row r="212" spans="2:19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</row>
    <row r="213" spans="2:19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</row>
    <row r="214" spans="2:19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</row>
    <row r="215" spans="2:19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</row>
    <row r="216" spans="2:19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</row>
    <row r="217" spans="2:19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</row>
    <row r="218" spans="2:19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</row>
    <row r="219" spans="2:19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</row>
    <row r="220" spans="2:19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</row>
    <row r="221" spans="2:19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</row>
    <row r="222" spans="2:19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</row>
    <row r="223" spans="2:19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</row>
    <row r="224" spans="2:19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</row>
    <row r="225" spans="2:19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</row>
    <row r="226" spans="2:19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</row>
    <row r="227" spans="2:19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</row>
    <row r="228" spans="2:19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</row>
    <row r="229" spans="2:19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</row>
    <row r="230" spans="2:19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</row>
    <row r="231" spans="2:19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</row>
    <row r="232" spans="2:19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</row>
    <row r="233" spans="2:19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</row>
    <row r="234" spans="2:19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</row>
    <row r="235" spans="2:19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</row>
    <row r="236" spans="2:19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</row>
    <row r="237" spans="2:19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</row>
    <row r="238" spans="2:19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</row>
    <row r="239" spans="2:19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</row>
    <row r="240" spans="2:19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</row>
    <row r="241" spans="2:19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</row>
    <row r="242" spans="2:19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</row>
    <row r="243" spans="2:19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</row>
    <row r="244" spans="2:19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</row>
    <row r="245" spans="2:19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</row>
    <row r="246" spans="2:19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</row>
    <row r="247" spans="2:19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</row>
    <row r="248" spans="2:19"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</row>
    <row r="249" spans="2:19"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</row>
    <row r="250" spans="2:19"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</row>
    <row r="251" spans="2:19"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</row>
    <row r="252" spans="2:19"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</row>
    <row r="253" spans="2:19"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</row>
    <row r="254" spans="2:19"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</row>
    <row r="255" spans="2:19"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</row>
    <row r="256" spans="2:19"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</row>
    <row r="257" spans="2:19"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</row>
    <row r="258" spans="2:19"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</row>
    <row r="259" spans="2:19"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</row>
    <row r="260" spans="2:19"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</row>
    <row r="261" spans="2:19"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</row>
    <row r="262" spans="2:19"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</row>
    <row r="263" spans="2:19"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</row>
    <row r="264" spans="2:19"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</row>
    <row r="265" spans="2:19"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</row>
    <row r="266" spans="2:19"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</row>
    <row r="267" spans="2:19"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</row>
    <row r="268" spans="2:19"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</row>
    <row r="269" spans="2:19"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</row>
    <row r="270" spans="2:19"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</row>
    <row r="271" spans="2:19"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</row>
    <row r="272" spans="2:19"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</row>
    <row r="273" spans="2:19"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</row>
    <row r="274" spans="2:19"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</row>
    <row r="275" spans="2:19"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</row>
    <row r="276" spans="2:19"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</row>
    <row r="277" spans="2:19"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</row>
    <row r="278" spans="2:19"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</row>
    <row r="279" spans="2:19"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</row>
    <row r="280" spans="2:19"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</row>
    <row r="281" spans="2:19"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</row>
    <row r="282" spans="2:19"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</row>
    <row r="283" spans="2:19"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</row>
    <row r="284" spans="2:19"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</row>
    <row r="285" spans="2:19"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</row>
    <row r="286" spans="2:19"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</row>
    <row r="287" spans="2:19"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</row>
    <row r="288" spans="2:19"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</row>
    <row r="289" spans="2:19"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</row>
    <row r="290" spans="2:19"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</row>
    <row r="291" spans="2:19"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</row>
    <row r="292" spans="2:19"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</row>
    <row r="293" spans="2:19"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</row>
    <row r="294" spans="2:19"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</row>
    <row r="295" spans="2:19"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</row>
    <row r="296" spans="2:19"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</row>
    <row r="297" spans="2:19"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</row>
    <row r="298" spans="2:19"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</row>
    <row r="299" spans="2:19"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</row>
    <row r="300" spans="2:19"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</row>
    <row r="301" spans="2:19"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</row>
    <row r="302" spans="2:19"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</row>
    <row r="303" spans="2:19"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</row>
    <row r="304" spans="2:19"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</row>
    <row r="305" spans="2:19"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</row>
    <row r="306" spans="2:19"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</row>
    <row r="307" spans="2:19"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</row>
    <row r="308" spans="2:19"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</row>
    <row r="309" spans="2:19"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</row>
    <row r="310" spans="2:19"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</row>
    <row r="311" spans="2:19"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</row>
    <row r="312" spans="2:19"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</row>
    <row r="313" spans="2:19"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</row>
    <row r="314" spans="2:19"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</row>
    <row r="315" spans="2:19"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</row>
    <row r="316" spans="2:19"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</row>
    <row r="317" spans="2:19"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</row>
    <row r="318" spans="2:19"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</row>
    <row r="319" spans="2:19"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</row>
    <row r="320" spans="2:19"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</row>
    <row r="321" spans="2:19"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</row>
    <row r="322" spans="2:19"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</row>
    <row r="323" spans="2:19"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</row>
    <row r="324" spans="2:19"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</row>
    <row r="325" spans="2:19"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</row>
    <row r="326" spans="2:19"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</row>
    <row r="327" spans="2:19"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</row>
    <row r="328" spans="2:19"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</row>
    <row r="329" spans="2:19"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</row>
    <row r="330" spans="2:19"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</row>
    <row r="331" spans="2:19"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</row>
    <row r="332" spans="2:19"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</row>
    <row r="333" spans="2:19"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</row>
    <row r="334" spans="2:19"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</row>
    <row r="335" spans="2:19"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</row>
    <row r="336" spans="2:19"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</row>
    <row r="337" spans="2:19"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</row>
    <row r="338" spans="2:19"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</row>
    <row r="339" spans="2:19"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</row>
    <row r="340" spans="2:19"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</row>
    <row r="341" spans="2:19"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</row>
    <row r="342" spans="2:19"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</row>
    <row r="343" spans="2:19"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</row>
    <row r="344" spans="2:19"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</row>
    <row r="345" spans="2:19"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</row>
    <row r="346" spans="2:19"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</row>
    <row r="347" spans="2:19"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</row>
    <row r="348" spans="2:19"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</row>
    <row r="349" spans="2:19"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</row>
    <row r="350" spans="2:19"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</row>
    <row r="351" spans="2:19"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</row>
    <row r="352" spans="2:19"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</row>
    <row r="353" spans="2:19"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</row>
    <row r="354" spans="2:19"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</row>
    <row r="355" spans="2:19"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</row>
    <row r="356" spans="2:19"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</row>
    <row r="357" spans="2:19"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</row>
    <row r="358" spans="2:19"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</row>
    <row r="359" spans="2:19"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</row>
    <row r="360" spans="2:19"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</row>
    <row r="361" spans="2:19"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</row>
    <row r="362" spans="2:19"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</row>
    <row r="363" spans="2:19"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</row>
    <row r="364" spans="2:19"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</row>
    <row r="365" spans="2:19"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</row>
    <row r="366" spans="2:19"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</row>
    <row r="367" spans="2:19"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</row>
    <row r="368" spans="2:19"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</row>
    <row r="369" spans="2:19"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</row>
    <row r="370" spans="2:19"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</row>
    <row r="371" spans="2:19"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</row>
    <row r="372" spans="2:19"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</row>
    <row r="373" spans="2:19"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</row>
    <row r="374" spans="2:19"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</row>
    <row r="375" spans="2:19"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</row>
    <row r="376" spans="2:19"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</row>
    <row r="377" spans="2:19"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</row>
    <row r="378" spans="2:19"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</row>
    <row r="379" spans="2:19"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</row>
    <row r="380" spans="2:19"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</row>
    <row r="381" spans="2:19"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</row>
    <row r="382" spans="2:19"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</row>
    <row r="383" spans="2:19"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</row>
    <row r="384" spans="2:19"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</row>
    <row r="385" spans="2:19">
      <c r="B385" s="94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</row>
    <row r="386" spans="2:19"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</row>
    <row r="387" spans="2:19">
      <c r="B387" s="94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</row>
    <row r="388" spans="2:19">
      <c r="B388" s="94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</row>
    <row r="389" spans="2:19"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</row>
    <row r="390" spans="2:19"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</row>
    <row r="391" spans="2:19">
      <c r="B391" s="94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</row>
    <row r="392" spans="2:19">
      <c r="B392" s="94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</row>
    <row r="393" spans="2:19"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</row>
    <row r="394" spans="2:19"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</row>
    <row r="395" spans="2:19">
      <c r="B395" s="94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</row>
    <row r="396" spans="2:19">
      <c r="B396" s="94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</row>
    <row r="397" spans="2:19"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</row>
    <row r="398" spans="2:19"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</row>
    <row r="399" spans="2:19"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</row>
    <row r="400" spans="2:19"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</row>
    <row r="401" spans="2:19"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</row>
    <row r="402" spans="2:19"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</row>
    <row r="403" spans="2:19"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</row>
    <row r="404" spans="2:19"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</row>
    <row r="405" spans="2:19"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</row>
    <row r="406" spans="2:19"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</row>
    <row r="407" spans="2:19"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</row>
    <row r="408" spans="2:19"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</row>
    <row r="409" spans="2:19"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</row>
    <row r="410" spans="2:19">
      <c r="B410" s="94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</row>
    <row r="411" spans="2:19">
      <c r="B411" s="94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</row>
    <row r="412" spans="2:19">
      <c r="B412" s="94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</row>
    <row r="413" spans="2:19">
      <c r="B413" s="94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</row>
    <row r="414" spans="2:19"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</row>
    <row r="415" spans="2:19">
      <c r="B415" s="94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</row>
    <row r="416" spans="2:19">
      <c r="B416" s="94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</row>
    <row r="417" spans="2:19">
      <c r="B417" s="94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</row>
    <row r="418" spans="2:19"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</row>
    <row r="419" spans="2:19">
      <c r="B419" s="94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</row>
    <row r="420" spans="2:19">
      <c r="B420" s="94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</row>
    <row r="421" spans="2:19">
      <c r="B421" s="94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</row>
    <row r="422" spans="2:19">
      <c r="B422" s="94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</row>
    <row r="423" spans="2:19">
      <c r="B423" s="94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</row>
    <row r="424" spans="2:19">
      <c r="B424" s="94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</row>
    <row r="425" spans="2:19">
      <c r="B425" s="94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</row>
    <row r="426" spans="2:19"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</row>
    <row r="427" spans="2:19"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</row>
    <row r="428" spans="2:19">
      <c r="B428" s="94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</row>
    <row r="429" spans="2:19"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</row>
    <row r="430" spans="2:19"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</row>
    <row r="431" spans="2:19"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</row>
    <row r="432" spans="2:19">
      <c r="B432" s="94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</row>
    <row r="433" spans="2:19">
      <c r="B433" s="94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</row>
    <row r="434" spans="2:19">
      <c r="B434" s="94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</row>
    <row r="435" spans="2:19">
      <c r="B435" s="94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</row>
    <row r="436" spans="2:19">
      <c r="B436" s="94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</row>
    <row r="437" spans="2:19">
      <c r="B437" s="94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</row>
    <row r="438" spans="2:19">
      <c r="B438" s="94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</row>
    <row r="439" spans="2:19">
      <c r="B439" s="94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</row>
    <row r="440" spans="2:19">
      <c r="B440" s="94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</row>
    <row r="441" spans="2:19">
      <c r="B441" s="94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</row>
    <row r="442" spans="2:19">
      <c r="B442" s="94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</row>
    <row r="443" spans="2:19">
      <c r="B443" s="94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</row>
    <row r="444" spans="2:19">
      <c r="B444" s="94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</row>
    <row r="445" spans="2:19">
      <c r="B445" s="94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</row>
    <row r="446" spans="2:19">
      <c r="B446" s="94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</row>
    <row r="447" spans="2:19"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</row>
    <row r="448" spans="2:19">
      <c r="B448" s="94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</row>
    <row r="449" spans="2:19">
      <c r="B449" s="94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</row>
    <row r="450" spans="2:19">
      <c r="B450" s="94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</row>
    <row r="451" spans="2:19">
      <c r="B451" s="94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</row>
    <row r="452" spans="2:19">
      <c r="B452" s="94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</row>
    <row r="453" spans="2:19">
      <c r="B453" s="94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</row>
    <row r="454" spans="2:19">
      <c r="B454" s="94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</row>
    <row r="455" spans="2:19">
      <c r="B455" s="94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</row>
    <row r="456" spans="2:19">
      <c r="B456" s="94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</row>
    <row r="457" spans="2:19">
      <c r="B457" s="94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</row>
    <row r="458" spans="2:19">
      <c r="B458" s="94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</row>
    <row r="459" spans="2:19">
      <c r="B459" s="94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</row>
    <row r="460" spans="2:19">
      <c r="B460" s="94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</row>
    <row r="461" spans="2:19">
      <c r="B461" s="94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</row>
    <row r="462" spans="2:19">
      <c r="B462" s="94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</row>
    <row r="463" spans="2:19">
      <c r="B463" s="94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</row>
    <row r="464" spans="2:19">
      <c r="B464" s="94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</row>
    <row r="465" spans="2:19">
      <c r="B465" s="94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</row>
    <row r="466" spans="2:19">
      <c r="B466" s="94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</row>
    <row r="467" spans="2:19">
      <c r="B467" s="94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</row>
    <row r="468" spans="2:19">
      <c r="B468" s="94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</row>
    <row r="469" spans="2:19">
      <c r="B469" s="94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</row>
    <row r="470" spans="2:19">
      <c r="B470" s="94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</row>
    <row r="471" spans="2:19">
      <c r="B471" s="94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</row>
    <row r="472" spans="2:19">
      <c r="B472" s="94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</row>
    <row r="473" spans="2:19">
      <c r="B473" s="94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</row>
    <row r="474" spans="2:19">
      <c r="B474" s="94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</row>
    <row r="475" spans="2:19">
      <c r="B475" s="94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</row>
    <row r="476" spans="2:19">
      <c r="B476" s="94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</row>
    <row r="477" spans="2:19">
      <c r="B477" s="94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</row>
    <row r="478" spans="2:19">
      <c r="B478" s="94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</row>
    <row r="479" spans="2:19">
      <c r="B479" s="94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</row>
    <row r="480" spans="2:19">
      <c r="B480" s="94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</row>
    <row r="481" spans="2:19">
      <c r="B481" s="94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</row>
    <row r="482" spans="2:19">
      <c r="B482" s="94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</row>
    <row r="483" spans="2:19">
      <c r="B483" s="94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</row>
    <row r="484" spans="2:19">
      <c r="B484" s="94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</row>
    <row r="485" spans="2:19"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</row>
    <row r="486" spans="2:19">
      <c r="B486" s="94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</row>
    <row r="487" spans="2:19">
      <c r="B487" s="94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</row>
    <row r="488" spans="2:19">
      <c r="B488" s="94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</row>
    <row r="489" spans="2:19"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</row>
    <row r="490" spans="2:19">
      <c r="B490" s="94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</row>
    <row r="491" spans="2:19">
      <c r="B491" s="94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</row>
    <row r="492" spans="2:19">
      <c r="B492" s="94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</row>
    <row r="493" spans="2:19">
      <c r="B493" s="94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</row>
    <row r="494" spans="2:19">
      <c r="B494" s="94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</row>
    <row r="495" spans="2:19">
      <c r="B495" s="94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</row>
    <row r="496" spans="2:19">
      <c r="B496" s="94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</row>
    <row r="497" spans="2:19">
      <c r="B497" s="94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</row>
    <row r="498" spans="2:19">
      <c r="B498" s="94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</row>
    <row r="499" spans="2:19">
      <c r="B499" s="94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</row>
    <row r="500" spans="2:19">
      <c r="B500" s="94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</row>
    <row r="501" spans="2:19">
      <c r="B501" s="94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</row>
    <row r="502" spans="2:19">
      <c r="B502" s="94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</row>
    <row r="503" spans="2:19">
      <c r="B503" s="94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</row>
    <row r="504" spans="2:19">
      <c r="B504" s="94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</row>
    <row r="505" spans="2:19">
      <c r="B505" s="94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</row>
    <row r="506" spans="2:19">
      <c r="B506" s="94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</row>
    <row r="507" spans="2:19">
      <c r="B507" s="94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</row>
    <row r="508" spans="2:19">
      <c r="B508" s="94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</row>
    <row r="509" spans="2:19">
      <c r="B509" s="94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</row>
    <row r="510" spans="2:19">
      <c r="B510" s="94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</row>
    <row r="511" spans="2:19">
      <c r="B511" s="94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</row>
    <row r="512" spans="2:19">
      <c r="B512" s="94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</row>
    <row r="513" spans="2:19">
      <c r="B513" s="94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</row>
    <row r="514" spans="2:19"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</row>
    <row r="515" spans="2:19"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</row>
    <row r="516" spans="2:19">
      <c r="B516" s="94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</row>
    <row r="517" spans="2:19">
      <c r="B517" s="94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</row>
    <row r="518" spans="2:19">
      <c r="B518" s="94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</row>
    <row r="519" spans="2:19">
      <c r="B519" s="94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</row>
    <row r="520" spans="2:19">
      <c r="B520" s="94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</row>
    <row r="521" spans="2:19">
      <c r="B521" s="94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</row>
    <row r="522" spans="2:19">
      <c r="B522" s="94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</row>
    <row r="523" spans="2:19">
      <c r="B523" s="94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</row>
    <row r="524" spans="2:19">
      <c r="B524" s="94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</row>
    <row r="525" spans="2:19">
      <c r="B525" s="94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</row>
    <row r="526" spans="2:19">
      <c r="B526" s="94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</row>
    <row r="527" spans="2:19">
      <c r="B527" s="94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</row>
    <row r="528" spans="2:19">
      <c r="B528" s="94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</row>
    <row r="529" spans="2:19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</row>
    <row r="530" spans="2:19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</row>
    <row r="531" spans="2:19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</row>
    <row r="532" spans="2:19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</row>
    <row r="533" spans="2:19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</row>
    <row r="534" spans="2:19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</row>
    <row r="535" spans="2:19">
      <c r="B535" s="93"/>
      <c r="C535" s="93"/>
      <c r="D535" s="93"/>
      <c r="E535" s="93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</row>
    <row r="536" spans="2:19">
      <c r="B536" s="93"/>
      <c r="C536" s="93"/>
      <c r="D536" s="93"/>
      <c r="E536" s="93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</row>
    <row r="537" spans="2:19">
      <c r="B537" s="93"/>
      <c r="C537" s="93"/>
      <c r="D537" s="93"/>
      <c r="E537" s="93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</row>
    <row r="538" spans="2:19">
      <c r="B538" s="116"/>
      <c r="C538" s="93"/>
      <c r="D538" s="93"/>
      <c r="E538" s="93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</row>
    <row r="539" spans="2:19">
      <c r="B539" s="116"/>
      <c r="C539" s="93"/>
      <c r="D539" s="93"/>
      <c r="E539" s="93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</row>
    <row r="540" spans="2:19">
      <c r="B540" s="117"/>
      <c r="C540" s="93"/>
      <c r="D540" s="93"/>
      <c r="E540" s="93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</row>
    <row r="541" spans="2:19">
      <c r="B541" s="93"/>
      <c r="C541" s="93"/>
      <c r="D541" s="93"/>
      <c r="E541" s="93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</row>
    <row r="542" spans="2:19">
      <c r="B542" s="93"/>
      <c r="C542" s="93"/>
      <c r="D542" s="93"/>
      <c r="E542" s="93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</row>
    <row r="543" spans="2:19">
      <c r="B543" s="93"/>
      <c r="C543" s="93"/>
      <c r="D543" s="93"/>
      <c r="E543" s="93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</row>
    <row r="544" spans="2:19">
      <c r="B544" s="93"/>
      <c r="C544" s="93"/>
      <c r="D544" s="93"/>
      <c r="E544" s="93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</row>
    <row r="545" spans="2:19">
      <c r="B545" s="93"/>
      <c r="C545" s="93"/>
      <c r="D545" s="93"/>
      <c r="E545" s="93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</row>
    <row r="546" spans="2:19">
      <c r="B546" s="93"/>
      <c r="C546" s="93"/>
      <c r="D546" s="93"/>
      <c r="E546" s="93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</row>
    <row r="547" spans="2:19">
      <c r="B547" s="93"/>
      <c r="C547" s="93"/>
      <c r="D547" s="93"/>
      <c r="E547" s="93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</row>
    <row r="548" spans="2:19">
      <c r="B548" s="93"/>
      <c r="C548" s="93"/>
      <c r="D548" s="93"/>
      <c r="E548" s="93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</row>
    <row r="549" spans="2:19">
      <c r="B549" s="93"/>
      <c r="C549" s="93"/>
      <c r="D549" s="93"/>
      <c r="E549" s="93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</row>
    <row r="550" spans="2:19">
      <c r="B550" s="93"/>
      <c r="C550" s="93"/>
      <c r="D550" s="93"/>
      <c r="E550" s="93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</row>
    <row r="551" spans="2:19">
      <c r="B551" s="93"/>
      <c r="C551" s="93"/>
      <c r="D551" s="93"/>
      <c r="E551" s="93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</row>
    <row r="552" spans="2:19">
      <c r="B552" s="93"/>
      <c r="C552" s="93"/>
      <c r="D552" s="93"/>
      <c r="E552" s="93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</row>
    <row r="553" spans="2:19">
      <c r="B553" s="93"/>
      <c r="C553" s="93"/>
      <c r="D553" s="93"/>
      <c r="E553" s="93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</row>
    <row r="554" spans="2:19">
      <c r="B554" s="93"/>
      <c r="C554" s="93"/>
      <c r="D554" s="93"/>
      <c r="E554" s="93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</row>
    <row r="555" spans="2:19">
      <c r="B555" s="93"/>
      <c r="C555" s="93"/>
      <c r="D555" s="93"/>
      <c r="E555" s="93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</row>
    <row r="556" spans="2:19">
      <c r="B556" s="93"/>
      <c r="C556" s="93"/>
      <c r="D556" s="93"/>
      <c r="E556" s="93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</row>
    <row r="557" spans="2:19">
      <c r="B557" s="93"/>
      <c r="C557" s="93"/>
      <c r="D557" s="93"/>
      <c r="E557" s="93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</row>
    <row r="558" spans="2:19">
      <c r="B558" s="93"/>
      <c r="C558" s="93"/>
      <c r="D558" s="93"/>
      <c r="E558" s="93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</row>
    <row r="559" spans="2:19">
      <c r="B559" s="93"/>
      <c r="C559" s="93"/>
      <c r="D559" s="93"/>
      <c r="E559" s="93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</row>
    <row r="560" spans="2:19">
      <c r="B560" s="93"/>
      <c r="C560" s="93"/>
      <c r="D560" s="93"/>
      <c r="E560" s="93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</row>
    <row r="561" spans="2:19">
      <c r="B561" s="93"/>
      <c r="C561" s="93"/>
      <c r="D561" s="93"/>
      <c r="E561" s="93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</row>
    <row r="562" spans="2:19">
      <c r="B562" s="93"/>
      <c r="C562" s="93"/>
      <c r="D562" s="93"/>
      <c r="E562" s="93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</row>
    <row r="563" spans="2:19">
      <c r="B563" s="93"/>
      <c r="C563" s="93"/>
      <c r="D563" s="93"/>
      <c r="E563" s="93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</row>
    <row r="564" spans="2:19">
      <c r="B564" s="93"/>
      <c r="C564" s="93"/>
      <c r="D564" s="93"/>
      <c r="E564" s="93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</row>
    <row r="565" spans="2:19">
      <c r="B565" s="93"/>
      <c r="C565" s="93"/>
      <c r="D565" s="93"/>
      <c r="E565" s="93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</row>
    <row r="566" spans="2:19">
      <c r="B566" s="93"/>
      <c r="C566" s="93"/>
      <c r="D566" s="93"/>
      <c r="E566" s="93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</row>
    <row r="567" spans="2:19">
      <c r="B567" s="93"/>
      <c r="C567" s="93"/>
      <c r="D567" s="93"/>
      <c r="E567" s="93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</row>
    <row r="568" spans="2:19">
      <c r="B568" s="93"/>
      <c r="C568" s="93"/>
      <c r="D568" s="93"/>
      <c r="E568" s="93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</row>
    <row r="569" spans="2:19">
      <c r="B569" s="93"/>
      <c r="C569" s="93"/>
      <c r="D569" s="93"/>
      <c r="E569" s="93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</row>
    <row r="570" spans="2:19">
      <c r="B570" s="93"/>
      <c r="C570" s="93"/>
      <c r="D570" s="93"/>
      <c r="E570" s="93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</row>
    <row r="571" spans="2:19">
      <c r="B571" s="93"/>
      <c r="C571" s="93"/>
      <c r="D571" s="93"/>
      <c r="E571" s="93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</row>
    <row r="572" spans="2:19">
      <c r="B572" s="93"/>
      <c r="C572" s="93"/>
      <c r="D572" s="93"/>
      <c r="E572" s="93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</row>
    <row r="573" spans="2:19">
      <c r="B573" s="93"/>
      <c r="C573" s="93"/>
      <c r="D573" s="93"/>
      <c r="E573" s="93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</row>
    <row r="574" spans="2:19">
      <c r="B574" s="93"/>
      <c r="C574" s="93"/>
      <c r="D574" s="93"/>
      <c r="E574" s="93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</row>
    <row r="575" spans="2:19">
      <c r="B575" s="93"/>
      <c r="C575" s="93"/>
      <c r="D575" s="93"/>
      <c r="E575" s="93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</row>
    <row r="576" spans="2:19">
      <c r="B576" s="93"/>
      <c r="C576" s="93"/>
      <c r="D576" s="93"/>
      <c r="E576" s="93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</row>
    <row r="577" spans="2:19">
      <c r="B577" s="93"/>
      <c r="C577" s="93"/>
      <c r="D577" s="93"/>
      <c r="E577" s="93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</row>
    <row r="578" spans="2:19">
      <c r="B578" s="93"/>
      <c r="C578" s="93"/>
      <c r="D578" s="93"/>
      <c r="E578" s="93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</row>
    <row r="579" spans="2:19">
      <c r="B579" s="93"/>
      <c r="C579" s="93"/>
      <c r="D579" s="93"/>
      <c r="E579" s="93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</row>
    <row r="580" spans="2:19">
      <c r="B580" s="93"/>
      <c r="C580" s="93"/>
      <c r="D580" s="93"/>
      <c r="E580" s="93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</row>
    <row r="581" spans="2:19">
      <c r="B581" s="93"/>
      <c r="C581" s="93"/>
      <c r="D581" s="93"/>
      <c r="E581" s="93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</row>
    <row r="582" spans="2:19">
      <c r="B582" s="93"/>
      <c r="C582" s="93"/>
      <c r="D582" s="93"/>
      <c r="E582" s="93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</row>
    <row r="583" spans="2:19">
      <c r="B583" s="93"/>
      <c r="C583" s="93"/>
      <c r="D583" s="93"/>
      <c r="E583" s="93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</row>
    <row r="584" spans="2:19">
      <c r="B584" s="93"/>
      <c r="C584" s="93"/>
      <c r="D584" s="93"/>
      <c r="E584" s="93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</row>
    <row r="585" spans="2:19">
      <c r="B585" s="93"/>
      <c r="C585" s="93"/>
      <c r="D585" s="93"/>
      <c r="E585" s="93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</row>
    <row r="586" spans="2:19">
      <c r="B586" s="93"/>
      <c r="C586" s="93"/>
      <c r="D586" s="93"/>
      <c r="E586" s="93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</row>
    <row r="587" spans="2:19">
      <c r="B587" s="93"/>
      <c r="C587" s="93"/>
      <c r="D587" s="93"/>
      <c r="E587" s="93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</row>
    <row r="588" spans="2:19">
      <c r="B588" s="93"/>
      <c r="C588" s="93"/>
      <c r="D588" s="93"/>
      <c r="E588" s="93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</row>
    <row r="589" spans="2:19">
      <c r="B589" s="93"/>
      <c r="C589" s="93"/>
      <c r="D589" s="93"/>
      <c r="E589" s="93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</row>
    <row r="590" spans="2:19">
      <c r="B590" s="93"/>
      <c r="C590" s="93"/>
      <c r="D590" s="93"/>
      <c r="E590" s="93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</row>
    <row r="591" spans="2:19">
      <c r="B591" s="93"/>
      <c r="C591" s="93"/>
      <c r="D591" s="93"/>
      <c r="E591" s="93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</row>
    <row r="592" spans="2:19">
      <c r="B592" s="93"/>
      <c r="C592" s="93"/>
      <c r="D592" s="93"/>
      <c r="E592" s="93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</row>
    <row r="593" spans="2:19">
      <c r="B593" s="93"/>
      <c r="C593" s="93"/>
      <c r="D593" s="93"/>
      <c r="E593" s="93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</row>
    <row r="594" spans="2:19">
      <c r="B594" s="93"/>
      <c r="C594" s="93"/>
      <c r="D594" s="93"/>
      <c r="E594" s="93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</row>
    <row r="595" spans="2:19">
      <c r="B595" s="93"/>
      <c r="C595" s="93"/>
      <c r="D595" s="93"/>
      <c r="E595" s="93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</row>
    <row r="596" spans="2:19">
      <c r="B596" s="93"/>
      <c r="C596" s="93"/>
      <c r="D596" s="93"/>
      <c r="E596" s="93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</row>
    <row r="597" spans="2:19">
      <c r="B597" s="93"/>
      <c r="C597" s="93"/>
      <c r="D597" s="93"/>
      <c r="E597" s="93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</row>
    <row r="598" spans="2:19">
      <c r="B598" s="93"/>
      <c r="C598" s="93"/>
      <c r="D598" s="93"/>
      <c r="E598" s="93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</row>
    <row r="599" spans="2:19">
      <c r="B599" s="93"/>
      <c r="C599" s="93"/>
      <c r="D599" s="93"/>
      <c r="E599" s="93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</row>
    <row r="600" spans="2:19">
      <c r="B600" s="93"/>
      <c r="C600" s="93"/>
      <c r="D600" s="93"/>
      <c r="E600" s="93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</row>
    <row r="601" spans="2:19">
      <c r="B601" s="93"/>
      <c r="C601" s="93"/>
      <c r="D601" s="93"/>
      <c r="E601" s="93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</row>
    <row r="602" spans="2:19">
      <c r="B602" s="93"/>
      <c r="C602" s="93"/>
      <c r="D602" s="93"/>
      <c r="E602" s="93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</row>
    <row r="603" spans="2:19">
      <c r="B603" s="93"/>
      <c r="C603" s="93"/>
      <c r="D603" s="93"/>
      <c r="E603" s="93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</row>
    <row r="604" spans="2:19">
      <c r="B604" s="93"/>
      <c r="C604" s="93"/>
      <c r="D604" s="93"/>
      <c r="E604" s="93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</row>
    <row r="605" spans="2:19">
      <c r="B605" s="93"/>
      <c r="C605" s="93"/>
      <c r="D605" s="93"/>
      <c r="E605" s="93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</row>
    <row r="606" spans="2:19">
      <c r="B606" s="93"/>
      <c r="C606" s="93"/>
      <c r="D606" s="93"/>
      <c r="E606" s="93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</row>
    <row r="607" spans="2:19">
      <c r="B607" s="93"/>
      <c r="C607" s="93"/>
      <c r="D607" s="93"/>
      <c r="E607" s="93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</row>
    <row r="608" spans="2:19">
      <c r="B608" s="93"/>
      <c r="C608" s="93"/>
      <c r="D608" s="93"/>
      <c r="E608" s="93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</row>
    <row r="609" spans="2:19">
      <c r="B609" s="93"/>
      <c r="C609" s="93"/>
      <c r="D609" s="93"/>
      <c r="E609" s="93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</row>
    <row r="610" spans="2:19">
      <c r="B610" s="93"/>
      <c r="C610" s="93"/>
      <c r="D610" s="93"/>
      <c r="E610" s="93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</row>
    <row r="611" spans="2:19">
      <c r="B611" s="93"/>
      <c r="C611" s="93"/>
      <c r="D611" s="93"/>
      <c r="E611" s="93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</row>
    <row r="612" spans="2:19">
      <c r="B612" s="93"/>
      <c r="C612" s="93"/>
      <c r="D612" s="93"/>
      <c r="E612" s="93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</row>
    <row r="613" spans="2:19">
      <c r="B613" s="93"/>
      <c r="C613" s="93"/>
      <c r="D613" s="93"/>
      <c r="E613" s="93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</row>
    <row r="614" spans="2:19">
      <c r="B614" s="93"/>
      <c r="C614" s="93"/>
      <c r="D614" s="93"/>
      <c r="E614" s="93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</row>
    <row r="615" spans="2:19">
      <c r="B615" s="93"/>
      <c r="C615" s="93"/>
      <c r="D615" s="93"/>
      <c r="E615" s="93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</row>
    <row r="616" spans="2:19">
      <c r="B616" s="93"/>
      <c r="C616" s="93"/>
      <c r="D616" s="93"/>
      <c r="E616" s="93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</row>
    <row r="617" spans="2:19">
      <c r="B617" s="93"/>
      <c r="C617" s="93"/>
      <c r="D617" s="93"/>
      <c r="E617" s="93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</row>
    <row r="618" spans="2:19">
      <c r="B618" s="93"/>
      <c r="C618" s="93"/>
      <c r="D618" s="93"/>
      <c r="E618" s="93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</row>
    <row r="619" spans="2:19">
      <c r="B619" s="93"/>
      <c r="C619" s="93"/>
      <c r="D619" s="93"/>
      <c r="E619" s="93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</row>
    <row r="620" spans="2:19">
      <c r="B620" s="93"/>
      <c r="C620" s="93"/>
      <c r="D620" s="93"/>
      <c r="E620" s="93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</row>
    <row r="621" spans="2:19">
      <c r="B621" s="93"/>
      <c r="C621" s="93"/>
      <c r="D621" s="93"/>
      <c r="E621" s="93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</row>
    <row r="622" spans="2:19">
      <c r="B622" s="93"/>
      <c r="C622" s="93"/>
      <c r="D622" s="93"/>
      <c r="E622" s="93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</row>
    <row r="623" spans="2:19">
      <c r="B623" s="93"/>
      <c r="C623" s="93"/>
      <c r="D623" s="93"/>
      <c r="E623" s="93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</row>
    <row r="624" spans="2:19">
      <c r="B624" s="93"/>
      <c r="C624" s="93"/>
      <c r="D624" s="93"/>
      <c r="E624" s="93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</row>
    <row r="625" spans="2:19">
      <c r="B625" s="93"/>
      <c r="C625" s="93"/>
      <c r="D625" s="93"/>
      <c r="E625" s="93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</row>
    <row r="626" spans="2:19">
      <c r="B626" s="93"/>
      <c r="C626" s="93"/>
      <c r="D626" s="93"/>
      <c r="E626" s="93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</row>
    <row r="627" spans="2:19">
      <c r="B627" s="93"/>
      <c r="C627" s="93"/>
      <c r="D627" s="93"/>
      <c r="E627" s="93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</row>
    <row r="628" spans="2:19">
      <c r="B628" s="93"/>
      <c r="C628" s="93"/>
      <c r="D628" s="93"/>
      <c r="E628" s="93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</row>
    <row r="629" spans="2:19">
      <c r="B629" s="93"/>
      <c r="C629" s="93"/>
      <c r="D629" s="93"/>
      <c r="E629" s="93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</row>
    <row r="630" spans="2:19">
      <c r="B630" s="93"/>
      <c r="C630" s="93"/>
      <c r="D630" s="93"/>
      <c r="E630" s="93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</row>
    <row r="631" spans="2:19">
      <c r="B631" s="93"/>
      <c r="C631" s="93"/>
      <c r="D631" s="93"/>
      <c r="E631" s="93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</row>
    <row r="632" spans="2:19">
      <c r="B632" s="93"/>
      <c r="C632" s="93"/>
      <c r="D632" s="93"/>
      <c r="E632" s="93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</row>
    <row r="633" spans="2:19">
      <c r="B633" s="93"/>
      <c r="C633" s="93"/>
      <c r="D633" s="93"/>
      <c r="E633" s="93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</row>
    <row r="634" spans="2:19">
      <c r="B634" s="93"/>
      <c r="C634" s="93"/>
      <c r="D634" s="93"/>
      <c r="E634" s="93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</row>
    <row r="635" spans="2:19">
      <c r="B635" s="93"/>
      <c r="C635" s="93"/>
      <c r="D635" s="93"/>
      <c r="E635" s="93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</row>
    <row r="636" spans="2:19">
      <c r="B636" s="93"/>
      <c r="C636" s="93"/>
      <c r="D636" s="93"/>
      <c r="E636" s="93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</row>
    <row r="637" spans="2:19">
      <c r="B637" s="93"/>
      <c r="C637" s="93"/>
      <c r="D637" s="93"/>
      <c r="E637" s="93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</row>
    <row r="638" spans="2:19">
      <c r="B638" s="93"/>
      <c r="C638" s="93"/>
      <c r="D638" s="93"/>
      <c r="E638" s="93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</row>
    <row r="639" spans="2:19">
      <c r="B639" s="93"/>
      <c r="C639" s="93"/>
      <c r="D639" s="93"/>
      <c r="E639" s="93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</row>
    <row r="640" spans="2:19">
      <c r="B640" s="93"/>
      <c r="C640" s="93"/>
      <c r="D640" s="93"/>
      <c r="E640" s="93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</row>
    <row r="641" spans="2:19">
      <c r="B641" s="93"/>
      <c r="C641" s="93"/>
      <c r="D641" s="93"/>
      <c r="E641" s="93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</row>
    <row r="642" spans="2:19">
      <c r="B642" s="93"/>
      <c r="C642" s="93"/>
      <c r="D642" s="93"/>
      <c r="E642" s="93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</row>
    <row r="643" spans="2:19">
      <c r="B643" s="93"/>
      <c r="C643" s="93"/>
      <c r="D643" s="93"/>
      <c r="E643" s="93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</row>
    <row r="644" spans="2:19">
      <c r="B644" s="93"/>
      <c r="C644" s="93"/>
      <c r="D644" s="93"/>
      <c r="E644" s="93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</row>
    <row r="645" spans="2:19">
      <c r="B645" s="93"/>
      <c r="C645" s="93"/>
      <c r="D645" s="93"/>
      <c r="E645" s="93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</row>
    <row r="646" spans="2:19">
      <c r="B646" s="93"/>
      <c r="C646" s="93"/>
      <c r="D646" s="93"/>
      <c r="E646" s="93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</row>
    <row r="647" spans="2:19">
      <c r="B647" s="93"/>
      <c r="C647" s="93"/>
      <c r="D647" s="93"/>
      <c r="E647" s="93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</row>
    <row r="648" spans="2:19">
      <c r="B648" s="93"/>
      <c r="C648" s="93"/>
      <c r="D648" s="93"/>
      <c r="E648" s="93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</row>
    <row r="649" spans="2:19">
      <c r="B649" s="93"/>
      <c r="C649" s="93"/>
      <c r="D649" s="93"/>
      <c r="E649" s="93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</row>
    <row r="650" spans="2:19">
      <c r="B650" s="93"/>
      <c r="C650" s="93"/>
      <c r="D650" s="93"/>
      <c r="E650" s="93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</row>
    <row r="651" spans="2:19">
      <c r="B651" s="93"/>
      <c r="C651" s="93"/>
      <c r="D651" s="93"/>
      <c r="E651" s="93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</row>
    <row r="652" spans="2:19">
      <c r="B652" s="93"/>
      <c r="C652" s="93"/>
      <c r="D652" s="93"/>
      <c r="E652" s="93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</row>
    <row r="653" spans="2:19">
      <c r="B653" s="93"/>
      <c r="C653" s="93"/>
      <c r="D653" s="93"/>
      <c r="E653" s="93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</row>
    <row r="654" spans="2:19">
      <c r="B654" s="93"/>
      <c r="C654" s="93"/>
      <c r="D654" s="93"/>
      <c r="E654" s="93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</row>
    <row r="655" spans="2:19">
      <c r="B655" s="93"/>
      <c r="C655" s="93"/>
      <c r="D655" s="93"/>
      <c r="E655" s="93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</row>
    <row r="656" spans="2:19">
      <c r="B656" s="93"/>
      <c r="C656" s="93"/>
      <c r="D656" s="93"/>
      <c r="E656" s="93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</row>
    <row r="657" spans="2:19">
      <c r="B657" s="93"/>
      <c r="C657" s="93"/>
      <c r="D657" s="93"/>
      <c r="E657" s="93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</row>
    <row r="658" spans="2:19">
      <c r="B658" s="93"/>
      <c r="C658" s="93"/>
      <c r="D658" s="93"/>
      <c r="E658" s="93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</row>
    <row r="659" spans="2:19">
      <c r="B659" s="93"/>
      <c r="C659" s="93"/>
      <c r="D659" s="93"/>
      <c r="E659" s="93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</row>
    <row r="660" spans="2:19">
      <c r="B660" s="93"/>
      <c r="C660" s="93"/>
      <c r="D660" s="93"/>
      <c r="E660" s="93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</row>
    <row r="661" spans="2:19">
      <c r="B661" s="93"/>
      <c r="C661" s="93"/>
      <c r="D661" s="93"/>
      <c r="E661" s="93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</row>
    <row r="662" spans="2:19">
      <c r="B662" s="93"/>
      <c r="C662" s="93"/>
      <c r="D662" s="93"/>
      <c r="E662" s="93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</row>
    <row r="663" spans="2:19">
      <c r="B663" s="93"/>
      <c r="C663" s="93"/>
      <c r="D663" s="93"/>
      <c r="E663" s="93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</row>
    <row r="664" spans="2:19">
      <c r="B664" s="93"/>
      <c r="C664" s="93"/>
      <c r="D664" s="93"/>
      <c r="E664" s="93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</row>
    <row r="665" spans="2:19">
      <c r="B665" s="93"/>
      <c r="C665" s="93"/>
      <c r="D665" s="93"/>
      <c r="E665" s="93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</row>
    <row r="666" spans="2:19">
      <c r="B666" s="93"/>
      <c r="C666" s="93"/>
      <c r="D666" s="93"/>
      <c r="E666" s="93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</row>
    <row r="667" spans="2:19">
      <c r="B667" s="93"/>
      <c r="C667" s="93"/>
      <c r="D667" s="93"/>
      <c r="E667" s="93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</row>
    <row r="668" spans="2:19">
      <c r="B668" s="93"/>
      <c r="C668" s="93"/>
      <c r="D668" s="93"/>
      <c r="E668" s="93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</row>
  </sheetData>
  <sheetProtection sheet="1" objects="1" scenarios="1"/>
  <mergeCells count="2">
    <mergeCell ref="B6:S6"/>
    <mergeCell ref="B7:S7"/>
  </mergeCells>
  <phoneticPr fontId="3" type="noConversion"/>
  <conditionalFormatting sqref="B12:B41">
    <cfRule type="cellIs" dxfId="6" priority="1" operator="equal">
      <formula>"NR3"</formula>
    </cfRule>
  </conditionalFormatting>
  <dataValidations count="1">
    <dataValidation allowBlank="1" showInputMessage="1" showErrorMessage="1" sqref="C5:C20 D1:XFD20 A1:B20 A37:XFD1048576 A21:XFD3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51.42578125" style="2" bestFit="1" customWidth="1"/>
    <col min="4" max="5" width="6.5703125" style="2" bestFit="1" customWidth="1"/>
    <col min="6" max="6" width="6.140625" style="1" bestFit="1" customWidth="1"/>
    <col min="7" max="7" width="9" style="1" bestFit="1" customWidth="1"/>
    <col min="8" max="8" width="8.140625" style="1" bestFit="1" customWidth="1"/>
    <col min="9" max="9" width="7.42578125" style="1" bestFit="1" customWidth="1"/>
    <col min="10" max="10" width="8.28515625" style="1" bestFit="1" customWidth="1"/>
    <col min="11" max="11" width="6.28515625" style="1" bestFit="1" customWidth="1"/>
    <col min="12" max="12" width="7.8554687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134</v>
      </c>
      <c r="C1" s="46" t="s" vm="1">
        <v>206</v>
      </c>
    </row>
    <row r="2" spans="2:49">
      <c r="B2" s="46" t="s">
        <v>133</v>
      </c>
      <c r="C2" s="46" t="s">
        <v>207</v>
      </c>
    </row>
    <row r="3" spans="2:49">
      <c r="B3" s="46" t="s">
        <v>135</v>
      </c>
      <c r="C3" s="46" t="s">
        <v>208</v>
      </c>
    </row>
    <row r="4" spans="2:49">
      <c r="B4" s="46" t="s">
        <v>136</v>
      </c>
      <c r="C4" s="46">
        <v>2148</v>
      </c>
    </row>
    <row r="6" spans="2:49" ht="26.25" customHeight="1">
      <c r="B6" s="135" t="s">
        <v>159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7"/>
    </row>
    <row r="7" spans="2:49" ht="26.25" customHeight="1">
      <c r="B7" s="135" t="s">
        <v>84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7"/>
    </row>
    <row r="8" spans="2:49" s="3" customFormat="1" ht="78.75">
      <c r="B8" s="21" t="s">
        <v>108</v>
      </c>
      <c r="C8" s="29" t="s">
        <v>42</v>
      </c>
      <c r="D8" s="29" t="s">
        <v>110</v>
      </c>
      <c r="E8" s="29" t="s">
        <v>109</v>
      </c>
      <c r="F8" s="29" t="s">
        <v>61</v>
      </c>
      <c r="G8" s="29" t="s">
        <v>95</v>
      </c>
      <c r="H8" s="29" t="s">
        <v>184</v>
      </c>
      <c r="I8" s="29" t="s">
        <v>183</v>
      </c>
      <c r="J8" s="29" t="s">
        <v>103</v>
      </c>
      <c r="K8" s="29" t="s">
        <v>54</v>
      </c>
      <c r="L8" s="29" t="s">
        <v>137</v>
      </c>
      <c r="M8" s="30" t="s">
        <v>139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191</v>
      </c>
      <c r="I9" s="31"/>
      <c r="J9" s="31" t="s">
        <v>187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13" t="s">
        <v>28</v>
      </c>
      <c r="C11" s="87"/>
      <c r="D11" s="87"/>
      <c r="E11" s="87"/>
      <c r="F11" s="87"/>
      <c r="G11" s="87"/>
      <c r="H11" s="90"/>
      <c r="I11" s="90"/>
      <c r="J11" s="114">
        <v>0</v>
      </c>
      <c r="K11" s="87"/>
      <c r="L11" s="115">
        <f>IFERROR(J11/$J$11,0)</f>
        <v>0</v>
      </c>
      <c r="M11" s="115">
        <f>J11/'סכום נכסי הקרן'!$C$42</f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94"/>
      <c r="C12" s="94"/>
      <c r="D12" s="94"/>
      <c r="E12" s="94"/>
      <c r="F12" s="94"/>
      <c r="G12" s="94"/>
      <c r="H12" s="94"/>
      <c r="I12" s="94"/>
      <c r="J12" s="87"/>
      <c r="K12" s="87"/>
      <c r="L12" s="91"/>
      <c r="M12" s="87"/>
    </row>
    <row r="13" spans="2:49">
      <c r="B13" s="94"/>
      <c r="C13" s="94"/>
      <c r="D13" s="94"/>
      <c r="E13" s="94"/>
      <c r="F13" s="94"/>
      <c r="G13" s="94"/>
      <c r="H13" s="94"/>
      <c r="I13" s="94"/>
      <c r="J13" s="80"/>
      <c r="K13" s="80"/>
      <c r="L13" s="84"/>
      <c r="M13" s="80"/>
    </row>
    <row r="14" spans="2:49">
      <c r="B14" s="94"/>
      <c r="C14" s="94"/>
      <c r="D14" s="94"/>
      <c r="E14" s="94"/>
      <c r="F14" s="94"/>
      <c r="G14" s="94"/>
      <c r="H14" s="94"/>
      <c r="I14" s="94"/>
      <c r="J14" s="90"/>
      <c r="K14" s="91"/>
      <c r="L14" s="91"/>
      <c r="M14" s="91"/>
    </row>
    <row r="15" spans="2:49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</row>
    <row r="16" spans="2:49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</row>
    <row r="17" spans="2:13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</row>
    <row r="18" spans="2:13">
      <c r="B18" s="111" t="s">
        <v>199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2:13">
      <c r="B19" s="111" t="s">
        <v>104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</row>
    <row r="20" spans="2:13">
      <c r="B20" s="111" t="s">
        <v>182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</row>
    <row r="21" spans="2:13">
      <c r="B21" s="111" t="s">
        <v>190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2:13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</row>
    <row r="23" spans="2:13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2:13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2:13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</row>
    <row r="26" spans="2:13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</row>
    <row r="27" spans="2:13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</row>
    <row r="28" spans="2:13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</row>
    <row r="29" spans="2:13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</row>
    <row r="30" spans="2:13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</row>
    <row r="31" spans="2:13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</row>
    <row r="32" spans="2:13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</row>
    <row r="33" spans="2:13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</row>
    <row r="34" spans="2:13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</row>
    <row r="35" spans="2:13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</row>
    <row r="36" spans="2:13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  <row r="37" spans="2:13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2:13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</row>
    <row r="39" spans="2:13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</row>
    <row r="40" spans="2:13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</row>
    <row r="41" spans="2:13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</row>
    <row r="42" spans="2:13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</row>
    <row r="43" spans="2:13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</row>
    <row r="44" spans="2:13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</row>
    <row r="45" spans="2:13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</row>
    <row r="46" spans="2:13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</row>
    <row r="47" spans="2:13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</row>
    <row r="48" spans="2:13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</row>
    <row r="49" spans="2:13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</row>
    <row r="50" spans="2:13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</row>
    <row r="51" spans="2:13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</row>
    <row r="52" spans="2:13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</row>
    <row r="53" spans="2:13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</row>
    <row r="54" spans="2:13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</row>
    <row r="55" spans="2:13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</row>
    <row r="56" spans="2:13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</row>
    <row r="57" spans="2:13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</row>
    <row r="58" spans="2:13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</row>
    <row r="59" spans="2:13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</row>
    <row r="60" spans="2:13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</row>
    <row r="61" spans="2:13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</row>
    <row r="62" spans="2:13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</row>
    <row r="63" spans="2:13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</row>
    <row r="64" spans="2:13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</row>
    <row r="65" spans="2:13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</row>
    <row r="66" spans="2:13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</row>
    <row r="67" spans="2:13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</row>
    <row r="68" spans="2:13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</row>
    <row r="69" spans="2:13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</row>
    <row r="70" spans="2:13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</row>
    <row r="71" spans="2:13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</row>
    <row r="72" spans="2:13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</row>
    <row r="73" spans="2:13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</row>
    <row r="74" spans="2:13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</row>
    <row r="75" spans="2:13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</row>
    <row r="76" spans="2:13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</row>
    <row r="77" spans="2:13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</row>
    <row r="78" spans="2:13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</row>
    <row r="79" spans="2:13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</row>
    <row r="80" spans="2:13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</row>
    <row r="81" spans="2:13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</row>
    <row r="82" spans="2:13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</row>
    <row r="83" spans="2:13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</row>
    <row r="84" spans="2:13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</row>
    <row r="85" spans="2:13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</row>
    <row r="86" spans="2:13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</row>
    <row r="87" spans="2:13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</row>
    <row r="88" spans="2:13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</row>
    <row r="89" spans="2:13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</row>
    <row r="90" spans="2:13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</row>
    <row r="91" spans="2:13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</row>
    <row r="92" spans="2:13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</row>
    <row r="93" spans="2:13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</row>
    <row r="94" spans="2:13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</row>
    <row r="95" spans="2:13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</row>
    <row r="96" spans="2:13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</row>
    <row r="97" spans="2:13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</row>
    <row r="98" spans="2:13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</row>
    <row r="99" spans="2:13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</row>
    <row r="100" spans="2:13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</row>
    <row r="101" spans="2:13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</row>
    <row r="102" spans="2:13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</row>
    <row r="103" spans="2:13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</row>
    <row r="104" spans="2:13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</row>
    <row r="105" spans="2:13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</row>
    <row r="106" spans="2:13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</row>
    <row r="107" spans="2:13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</row>
    <row r="108" spans="2:13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</row>
    <row r="109" spans="2:13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</row>
    <row r="110" spans="2:13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</row>
    <row r="111" spans="2:13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</row>
    <row r="112" spans="2:13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</row>
    <row r="113" spans="2:13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</row>
    <row r="114" spans="2:13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</row>
    <row r="115" spans="2:13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</row>
    <row r="116" spans="2:13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</row>
    <row r="117" spans="2:13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</row>
    <row r="118" spans="2:13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</row>
    <row r="119" spans="2:13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</row>
    <row r="120" spans="2:13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</row>
    <row r="121" spans="2:13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</row>
    <row r="122" spans="2:13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</row>
    <row r="123" spans="2:13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</row>
    <row r="124" spans="2:13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</row>
    <row r="125" spans="2:13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</row>
    <row r="126" spans="2:13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</row>
    <row r="127" spans="2:13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</row>
    <row r="128" spans="2:13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</row>
    <row r="129" spans="2:13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</row>
    <row r="130" spans="2:13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</row>
    <row r="131" spans="2:13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</row>
    <row r="132" spans="2:13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</row>
    <row r="133" spans="2:13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</row>
    <row r="134" spans="2:13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</row>
    <row r="135" spans="2:13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</row>
    <row r="136" spans="2:13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</row>
    <row r="137" spans="2:13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</row>
    <row r="138" spans="2:13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</row>
    <row r="139" spans="2:13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</row>
    <row r="140" spans="2:13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</row>
    <row r="141" spans="2:13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</row>
    <row r="142" spans="2:13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</row>
    <row r="143" spans="2:13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</row>
    <row r="144" spans="2:13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</row>
    <row r="145" spans="2:13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</row>
    <row r="146" spans="2:13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</row>
    <row r="147" spans="2:13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</row>
    <row r="148" spans="2:13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</row>
    <row r="149" spans="2:13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</row>
    <row r="150" spans="2:13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</row>
    <row r="151" spans="2:13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</row>
    <row r="152" spans="2:13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</row>
    <row r="153" spans="2:13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</row>
    <row r="154" spans="2:13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</row>
    <row r="155" spans="2:13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</row>
    <row r="156" spans="2:13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</row>
    <row r="157" spans="2:13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</row>
    <row r="158" spans="2:13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</row>
    <row r="159" spans="2:13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</row>
    <row r="160" spans="2:13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</row>
    <row r="161" spans="2:13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</row>
    <row r="162" spans="2:13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</row>
    <row r="163" spans="2:13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</row>
    <row r="164" spans="2:13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</row>
    <row r="165" spans="2:13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</row>
    <row r="166" spans="2:13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</row>
    <row r="167" spans="2:13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</row>
    <row r="168" spans="2:13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</row>
    <row r="169" spans="2:13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</row>
    <row r="170" spans="2:13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</row>
    <row r="171" spans="2:13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</row>
    <row r="172" spans="2:13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</row>
    <row r="173" spans="2:13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</row>
    <row r="174" spans="2:13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</row>
    <row r="175" spans="2:13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</row>
    <row r="176" spans="2:13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</row>
    <row r="177" spans="2:13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</row>
    <row r="178" spans="2:13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</row>
    <row r="179" spans="2:13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</row>
    <row r="180" spans="2:13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</row>
    <row r="181" spans="2:13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</row>
    <row r="182" spans="2:13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</row>
    <row r="183" spans="2:13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</row>
    <row r="184" spans="2:13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</row>
    <row r="185" spans="2:13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</row>
    <row r="186" spans="2:13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</row>
    <row r="187" spans="2:13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</row>
    <row r="188" spans="2:13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</row>
    <row r="189" spans="2:13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</row>
    <row r="190" spans="2:13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</row>
    <row r="191" spans="2:13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</row>
    <row r="192" spans="2:13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</row>
    <row r="193" spans="2:13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</row>
    <row r="194" spans="2:13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</row>
    <row r="195" spans="2:13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</row>
    <row r="196" spans="2:13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</row>
    <row r="197" spans="2:13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</row>
    <row r="198" spans="2:13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</row>
    <row r="199" spans="2:13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</row>
    <row r="200" spans="2:13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</row>
    <row r="201" spans="2:13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</row>
    <row r="202" spans="2:13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</row>
    <row r="203" spans="2:13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</row>
    <row r="204" spans="2:13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</row>
    <row r="205" spans="2:13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</row>
    <row r="206" spans="2:13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</row>
    <row r="207" spans="2:13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</row>
    <row r="208" spans="2:13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</row>
    <row r="209" spans="2:13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</row>
    <row r="210" spans="2:13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</row>
    <row r="211" spans="2:13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</row>
    <row r="212" spans="2:13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</row>
    <row r="213" spans="2:13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</row>
    <row r="214" spans="2:13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</row>
    <row r="215" spans="2:13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</row>
    <row r="216" spans="2:13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</row>
    <row r="217" spans="2:13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</row>
    <row r="218" spans="2:13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</row>
    <row r="219" spans="2:13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</row>
    <row r="220" spans="2:13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</row>
    <row r="221" spans="2:13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</row>
    <row r="222" spans="2:13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</row>
    <row r="223" spans="2:13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</row>
    <row r="224" spans="2:13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</row>
    <row r="225" spans="2:13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</row>
    <row r="226" spans="2:13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</row>
    <row r="227" spans="2:13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</row>
    <row r="228" spans="2:13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</row>
    <row r="229" spans="2:13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</row>
    <row r="230" spans="2:13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</row>
    <row r="231" spans="2:13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</row>
    <row r="232" spans="2:13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</row>
    <row r="233" spans="2:13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</row>
    <row r="234" spans="2:13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</row>
    <row r="235" spans="2:13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</row>
    <row r="236" spans="2:13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</row>
    <row r="237" spans="2:13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</row>
    <row r="238" spans="2:13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</row>
    <row r="239" spans="2:13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</row>
    <row r="240" spans="2:13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</row>
    <row r="241" spans="2:13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</row>
    <row r="242" spans="2:13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</row>
    <row r="243" spans="2:13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</row>
    <row r="244" spans="2:13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</row>
    <row r="245" spans="2:13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</row>
    <row r="246" spans="2:13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</row>
    <row r="247" spans="2:13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</row>
    <row r="248" spans="2:13"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</row>
    <row r="249" spans="2:13"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</row>
    <row r="250" spans="2:13"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</row>
    <row r="251" spans="2:13"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</row>
    <row r="252" spans="2:13"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</row>
    <row r="253" spans="2:13"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</row>
    <row r="254" spans="2:13"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</row>
    <row r="255" spans="2:13"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</row>
    <row r="256" spans="2:13"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</row>
    <row r="257" spans="2:13"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</row>
    <row r="258" spans="2:13"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</row>
    <row r="259" spans="2:13"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</row>
    <row r="260" spans="2:13"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</row>
    <row r="261" spans="2:13"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</row>
    <row r="262" spans="2:13"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</row>
    <row r="263" spans="2:13"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</row>
    <row r="264" spans="2:13"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</row>
    <row r="265" spans="2:13"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</row>
    <row r="266" spans="2:13"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</row>
    <row r="267" spans="2:13"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</row>
    <row r="268" spans="2:13"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</row>
    <row r="269" spans="2:13"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</row>
    <row r="270" spans="2:13"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</row>
    <row r="271" spans="2:13"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</row>
    <row r="272" spans="2:13"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</row>
    <row r="273" spans="2:13"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</row>
    <row r="274" spans="2:13"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</row>
    <row r="275" spans="2:13"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</row>
    <row r="276" spans="2:13"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</row>
    <row r="277" spans="2:13"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</row>
    <row r="278" spans="2:13"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</row>
    <row r="279" spans="2:13"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</row>
    <row r="280" spans="2:13"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</row>
    <row r="281" spans="2:13"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</row>
    <row r="282" spans="2:13"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</row>
    <row r="283" spans="2:13"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</row>
    <row r="284" spans="2:13"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</row>
    <row r="285" spans="2:13"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</row>
    <row r="286" spans="2:13"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</row>
    <row r="287" spans="2:13"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</row>
    <row r="288" spans="2:13"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</row>
    <row r="289" spans="2:13"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</row>
    <row r="290" spans="2:13"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</row>
    <row r="291" spans="2:13"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</row>
    <row r="292" spans="2:13"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</row>
    <row r="293" spans="2:13"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</row>
    <row r="294" spans="2:13"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</row>
    <row r="295" spans="2:13"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</row>
    <row r="296" spans="2:13"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</row>
    <row r="297" spans="2:13"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</row>
    <row r="298" spans="2:13"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</row>
    <row r="299" spans="2:13"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</row>
    <row r="300" spans="2:13"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</row>
    <row r="301" spans="2:13"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</row>
    <row r="302" spans="2:13"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</row>
    <row r="303" spans="2:13">
      <c r="B303" s="1"/>
      <c r="C303" s="1"/>
      <c r="D303" s="1"/>
      <c r="E303" s="1"/>
    </row>
    <row r="304" spans="2:13">
      <c r="B304" s="1"/>
      <c r="C304" s="1"/>
      <c r="D304" s="1"/>
      <c r="E304" s="1"/>
    </row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A1:B1048576 C5:C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71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42578125" style="2" bestFit="1" customWidth="1"/>
    <col min="4" max="4" width="6" style="1" bestFit="1" customWidth="1"/>
    <col min="5" max="5" width="7.140625" style="1" bestFit="1" customWidth="1"/>
    <col min="6" max="6" width="8.140625" style="1" bestFit="1" customWidth="1"/>
    <col min="7" max="7" width="7.42578125" style="1" bestFit="1" customWidth="1"/>
    <col min="8" max="8" width="8.28515625" style="1" bestFit="1" customWidth="1"/>
    <col min="9" max="9" width="6.28515625" style="1" bestFit="1" customWidth="1"/>
    <col min="10" max="10" width="8.8554687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134</v>
      </c>
      <c r="C1" s="46" t="s" vm="1">
        <v>206</v>
      </c>
    </row>
    <row r="2" spans="2:11">
      <c r="B2" s="46" t="s">
        <v>133</v>
      </c>
      <c r="C2" s="46" t="s">
        <v>207</v>
      </c>
    </row>
    <row r="3" spans="2:11">
      <c r="B3" s="46" t="s">
        <v>135</v>
      </c>
      <c r="C3" s="46" t="s">
        <v>208</v>
      </c>
    </row>
    <row r="4" spans="2:11">
      <c r="B4" s="46" t="s">
        <v>136</v>
      </c>
      <c r="C4" s="46">
        <v>2148</v>
      </c>
    </row>
    <row r="6" spans="2:11" ht="26.25" customHeight="1">
      <c r="B6" s="135" t="s">
        <v>159</v>
      </c>
      <c r="C6" s="136"/>
      <c r="D6" s="136"/>
      <c r="E6" s="136"/>
      <c r="F6" s="136"/>
      <c r="G6" s="136"/>
      <c r="H6" s="136"/>
      <c r="I6" s="136"/>
      <c r="J6" s="136"/>
      <c r="K6" s="137"/>
    </row>
    <row r="7" spans="2:11" ht="26.25" customHeight="1">
      <c r="B7" s="135" t="s">
        <v>90</v>
      </c>
      <c r="C7" s="136"/>
      <c r="D7" s="136"/>
      <c r="E7" s="136"/>
      <c r="F7" s="136"/>
      <c r="G7" s="136"/>
      <c r="H7" s="136"/>
      <c r="I7" s="136"/>
      <c r="J7" s="136"/>
      <c r="K7" s="137"/>
    </row>
    <row r="8" spans="2:11" s="3" customFormat="1" ht="63">
      <c r="B8" s="21" t="s">
        <v>108</v>
      </c>
      <c r="C8" s="29" t="s">
        <v>42</v>
      </c>
      <c r="D8" s="29" t="s">
        <v>95</v>
      </c>
      <c r="E8" s="29" t="s">
        <v>96</v>
      </c>
      <c r="F8" s="29" t="s">
        <v>184</v>
      </c>
      <c r="G8" s="29" t="s">
        <v>183</v>
      </c>
      <c r="H8" s="29" t="s">
        <v>103</v>
      </c>
      <c r="I8" s="29" t="s">
        <v>54</v>
      </c>
      <c r="J8" s="29" t="s">
        <v>137</v>
      </c>
      <c r="K8" s="30" t="s">
        <v>139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191</v>
      </c>
      <c r="G9" s="31"/>
      <c r="H9" s="31" t="s">
        <v>187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113" t="s">
        <v>1605</v>
      </c>
      <c r="C11" s="87"/>
      <c r="D11" s="87"/>
      <c r="E11" s="87"/>
      <c r="F11" s="87"/>
      <c r="G11" s="87"/>
      <c r="H11" s="114">
        <v>0</v>
      </c>
      <c r="I11" s="87"/>
      <c r="J11" s="115">
        <f>IFERROR(H11/$H$11,0)</f>
        <v>0</v>
      </c>
      <c r="K11" s="115">
        <f>H11/'סכום נכסי הקרן'!$C$42</f>
        <v>0</v>
      </c>
    </row>
    <row r="12" spans="2:11" ht="21" customHeight="1">
      <c r="B12" s="111" t="s">
        <v>104</v>
      </c>
      <c r="C12" s="87"/>
      <c r="D12" s="87"/>
      <c r="E12" s="87"/>
      <c r="F12" s="87"/>
      <c r="G12" s="87"/>
      <c r="H12" s="87"/>
      <c r="I12" s="87"/>
      <c r="J12" s="87"/>
      <c r="K12" s="87"/>
    </row>
    <row r="13" spans="2:11">
      <c r="B13" s="111" t="s">
        <v>182</v>
      </c>
      <c r="C13" s="87"/>
      <c r="D13" s="87"/>
      <c r="E13" s="87"/>
      <c r="F13" s="87"/>
      <c r="G13" s="87"/>
      <c r="H13" s="87"/>
      <c r="I13" s="87"/>
      <c r="J13" s="87"/>
      <c r="K13" s="87"/>
    </row>
    <row r="14" spans="2:11">
      <c r="B14" s="111" t="s">
        <v>190</v>
      </c>
      <c r="C14" s="87"/>
      <c r="D14" s="87"/>
      <c r="E14" s="87"/>
      <c r="F14" s="87"/>
      <c r="G14" s="87"/>
      <c r="H14" s="87"/>
      <c r="I14" s="87"/>
      <c r="J14" s="87"/>
      <c r="K14" s="87"/>
    </row>
    <row r="15" spans="2:11"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2:11"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 ht="16.5" customHeight="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 ht="16.5" customHeight="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 ht="16.5" customHeight="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87"/>
      <c r="C110" s="87"/>
      <c r="D110" s="87"/>
      <c r="E110" s="87"/>
      <c r="F110" s="87"/>
      <c r="G110" s="87"/>
      <c r="H110" s="87"/>
      <c r="I110" s="87"/>
      <c r="J110" s="87"/>
      <c r="K110" s="87"/>
    </row>
    <row r="111" spans="2:11">
      <c r="B111" s="93"/>
      <c r="C111" s="94"/>
      <c r="D111" s="94"/>
      <c r="E111" s="94"/>
      <c r="F111" s="94"/>
      <c r="G111" s="94"/>
      <c r="H111" s="94"/>
      <c r="I111" s="94"/>
      <c r="J111" s="94"/>
      <c r="K111" s="94"/>
    </row>
    <row r="112" spans="2:11">
      <c r="B112" s="93"/>
      <c r="C112" s="94"/>
      <c r="D112" s="94"/>
      <c r="E112" s="94"/>
      <c r="F112" s="94"/>
      <c r="G112" s="94"/>
      <c r="H112" s="94"/>
      <c r="I112" s="94"/>
      <c r="J112" s="94"/>
      <c r="K112" s="94"/>
    </row>
    <row r="113" spans="2:11">
      <c r="B113" s="94"/>
      <c r="C113" s="94"/>
      <c r="D113" s="94"/>
      <c r="E113" s="94"/>
      <c r="F113" s="94"/>
      <c r="G113" s="94"/>
      <c r="H113" s="94"/>
      <c r="I113" s="94"/>
      <c r="J113" s="94"/>
      <c r="K113" s="94"/>
    </row>
    <row r="114" spans="2:11">
      <c r="B114" s="94"/>
      <c r="C114" s="94"/>
      <c r="D114" s="94"/>
      <c r="E114" s="94"/>
      <c r="F114" s="94"/>
      <c r="G114" s="94"/>
      <c r="H114" s="94"/>
      <c r="I114" s="94"/>
      <c r="J114" s="94"/>
      <c r="K114" s="94"/>
    </row>
    <row r="115" spans="2:11">
      <c r="B115" s="94"/>
      <c r="C115" s="94"/>
      <c r="D115" s="94"/>
      <c r="E115" s="94"/>
      <c r="F115" s="94"/>
      <c r="G115" s="94"/>
      <c r="H115" s="94"/>
      <c r="I115" s="94"/>
      <c r="J115" s="94"/>
      <c r="K115" s="94"/>
    </row>
    <row r="116" spans="2:11">
      <c r="B116" s="94"/>
      <c r="C116" s="94"/>
      <c r="D116" s="94"/>
      <c r="E116" s="94"/>
      <c r="F116" s="94"/>
      <c r="G116" s="94"/>
      <c r="H116" s="94"/>
      <c r="I116" s="94"/>
      <c r="J116" s="94"/>
      <c r="K116" s="94"/>
    </row>
    <row r="117" spans="2:11">
      <c r="B117" s="94"/>
      <c r="C117" s="94"/>
      <c r="D117" s="94"/>
      <c r="E117" s="94"/>
      <c r="F117" s="94"/>
      <c r="G117" s="94"/>
      <c r="H117" s="94"/>
      <c r="I117" s="94"/>
      <c r="J117" s="94"/>
      <c r="K117" s="94"/>
    </row>
    <row r="118" spans="2:11">
      <c r="B118" s="94"/>
      <c r="C118" s="94"/>
      <c r="D118" s="94"/>
      <c r="E118" s="94"/>
      <c r="F118" s="94"/>
      <c r="G118" s="94"/>
      <c r="H118" s="94"/>
      <c r="I118" s="94"/>
      <c r="J118" s="94"/>
      <c r="K118" s="94"/>
    </row>
    <row r="119" spans="2:11">
      <c r="B119" s="94"/>
      <c r="C119" s="94"/>
      <c r="D119" s="94"/>
      <c r="E119" s="94"/>
      <c r="F119" s="94"/>
      <c r="G119" s="94"/>
      <c r="H119" s="94"/>
      <c r="I119" s="94"/>
      <c r="J119" s="94"/>
      <c r="K119" s="94"/>
    </row>
    <row r="120" spans="2:11">
      <c r="B120" s="94"/>
      <c r="C120" s="94"/>
      <c r="D120" s="94"/>
      <c r="E120" s="94"/>
      <c r="F120" s="94"/>
      <c r="G120" s="94"/>
      <c r="H120" s="94"/>
      <c r="I120" s="94"/>
      <c r="J120" s="94"/>
      <c r="K120" s="94"/>
    </row>
    <row r="121" spans="2:11">
      <c r="B121" s="94"/>
      <c r="C121" s="94"/>
      <c r="D121" s="94"/>
      <c r="E121" s="94"/>
      <c r="F121" s="94"/>
      <c r="G121" s="94"/>
      <c r="H121" s="94"/>
      <c r="I121" s="94"/>
      <c r="J121" s="94"/>
      <c r="K121" s="94"/>
    </row>
    <row r="122" spans="2:11">
      <c r="B122" s="94"/>
      <c r="C122" s="94"/>
      <c r="D122" s="94"/>
      <c r="E122" s="94"/>
      <c r="F122" s="94"/>
      <c r="G122" s="94"/>
      <c r="H122" s="94"/>
      <c r="I122" s="94"/>
      <c r="J122" s="94"/>
      <c r="K122" s="94"/>
    </row>
    <row r="123" spans="2:11">
      <c r="B123" s="94"/>
      <c r="C123" s="94"/>
      <c r="D123" s="94"/>
      <c r="E123" s="94"/>
      <c r="F123" s="94"/>
      <c r="G123" s="94"/>
      <c r="H123" s="94"/>
      <c r="I123" s="94"/>
      <c r="J123" s="94"/>
      <c r="K123" s="94"/>
    </row>
    <row r="124" spans="2:11">
      <c r="B124" s="94"/>
      <c r="C124" s="94"/>
      <c r="D124" s="94"/>
      <c r="E124" s="94"/>
      <c r="F124" s="94"/>
      <c r="G124" s="94"/>
      <c r="H124" s="94"/>
      <c r="I124" s="94"/>
      <c r="J124" s="94"/>
      <c r="K124" s="94"/>
    </row>
    <row r="125" spans="2:11">
      <c r="B125" s="94"/>
      <c r="C125" s="94"/>
      <c r="D125" s="94"/>
      <c r="E125" s="94"/>
      <c r="F125" s="94"/>
      <c r="G125" s="94"/>
      <c r="H125" s="94"/>
      <c r="I125" s="94"/>
      <c r="J125" s="94"/>
      <c r="K125" s="94"/>
    </row>
    <row r="126" spans="2:11">
      <c r="B126" s="94"/>
      <c r="C126" s="94"/>
      <c r="D126" s="94"/>
      <c r="E126" s="94"/>
      <c r="F126" s="94"/>
      <c r="G126" s="94"/>
      <c r="H126" s="94"/>
      <c r="I126" s="94"/>
      <c r="J126" s="94"/>
      <c r="K126" s="94"/>
    </row>
    <row r="127" spans="2:11">
      <c r="B127" s="94"/>
      <c r="C127" s="94"/>
      <c r="D127" s="94"/>
      <c r="E127" s="94"/>
      <c r="F127" s="94"/>
      <c r="G127" s="94"/>
      <c r="H127" s="94"/>
      <c r="I127" s="94"/>
      <c r="J127" s="94"/>
      <c r="K127" s="94"/>
    </row>
    <row r="128" spans="2:11">
      <c r="B128" s="94"/>
      <c r="C128" s="94"/>
      <c r="D128" s="94"/>
      <c r="E128" s="94"/>
      <c r="F128" s="94"/>
      <c r="G128" s="94"/>
      <c r="H128" s="94"/>
      <c r="I128" s="94"/>
      <c r="J128" s="94"/>
      <c r="K128" s="94"/>
    </row>
    <row r="129" spans="2:11">
      <c r="B129" s="94"/>
      <c r="C129" s="94"/>
      <c r="D129" s="94"/>
      <c r="E129" s="94"/>
      <c r="F129" s="94"/>
      <c r="G129" s="94"/>
      <c r="H129" s="94"/>
      <c r="I129" s="94"/>
      <c r="J129" s="94"/>
      <c r="K129" s="94"/>
    </row>
    <row r="130" spans="2:11">
      <c r="B130" s="94"/>
      <c r="C130" s="94"/>
      <c r="D130" s="94"/>
      <c r="E130" s="94"/>
      <c r="F130" s="94"/>
      <c r="G130" s="94"/>
      <c r="H130" s="94"/>
      <c r="I130" s="94"/>
      <c r="J130" s="94"/>
      <c r="K130" s="94"/>
    </row>
    <row r="131" spans="2:11">
      <c r="B131" s="94"/>
      <c r="C131" s="94"/>
      <c r="D131" s="94"/>
      <c r="E131" s="94"/>
      <c r="F131" s="94"/>
      <c r="G131" s="94"/>
      <c r="H131" s="94"/>
      <c r="I131" s="94"/>
      <c r="J131" s="94"/>
      <c r="K131" s="94"/>
    </row>
    <row r="132" spans="2:11">
      <c r="B132" s="94"/>
      <c r="C132" s="94"/>
      <c r="D132" s="94"/>
      <c r="E132" s="94"/>
      <c r="F132" s="94"/>
      <c r="G132" s="94"/>
      <c r="H132" s="94"/>
      <c r="I132" s="94"/>
      <c r="J132" s="94"/>
      <c r="K132" s="94"/>
    </row>
    <row r="133" spans="2:11">
      <c r="B133" s="94"/>
      <c r="C133" s="94"/>
      <c r="D133" s="94"/>
      <c r="E133" s="94"/>
      <c r="F133" s="94"/>
      <c r="G133" s="94"/>
      <c r="H133" s="94"/>
      <c r="I133" s="94"/>
      <c r="J133" s="94"/>
      <c r="K133" s="94"/>
    </row>
    <row r="134" spans="2:11">
      <c r="B134" s="94"/>
      <c r="C134" s="94"/>
      <c r="D134" s="94"/>
      <c r="E134" s="94"/>
      <c r="F134" s="94"/>
      <c r="G134" s="94"/>
      <c r="H134" s="94"/>
      <c r="I134" s="94"/>
      <c r="J134" s="94"/>
      <c r="K134" s="94"/>
    </row>
    <row r="135" spans="2:11">
      <c r="B135" s="94"/>
      <c r="C135" s="94"/>
      <c r="D135" s="94"/>
      <c r="E135" s="94"/>
      <c r="F135" s="94"/>
      <c r="G135" s="94"/>
      <c r="H135" s="94"/>
      <c r="I135" s="94"/>
      <c r="J135" s="94"/>
      <c r="K135" s="94"/>
    </row>
    <row r="136" spans="2:11">
      <c r="B136" s="94"/>
      <c r="C136" s="94"/>
      <c r="D136" s="94"/>
      <c r="E136" s="94"/>
      <c r="F136" s="94"/>
      <c r="G136" s="94"/>
      <c r="H136" s="94"/>
      <c r="I136" s="94"/>
      <c r="J136" s="94"/>
      <c r="K136" s="94"/>
    </row>
    <row r="137" spans="2:11">
      <c r="B137" s="94"/>
      <c r="C137" s="94"/>
      <c r="D137" s="94"/>
      <c r="E137" s="94"/>
      <c r="F137" s="94"/>
      <c r="G137" s="94"/>
      <c r="H137" s="94"/>
      <c r="I137" s="94"/>
      <c r="J137" s="94"/>
      <c r="K137" s="94"/>
    </row>
    <row r="138" spans="2:11">
      <c r="B138" s="94"/>
      <c r="C138" s="94"/>
      <c r="D138" s="94"/>
      <c r="E138" s="94"/>
      <c r="F138" s="94"/>
      <c r="G138" s="94"/>
      <c r="H138" s="94"/>
      <c r="I138" s="94"/>
      <c r="J138" s="94"/>
      <c r="K138" s="94"/>
    </row>
    <row r="139" spans="2:11">
      <c r="B139" s="94"/>
      <c r="C139" s="94"/>
      <c r="D139" s="94"/>
      <c r="E139" s="94"/>
      <c r="F139" s="94"/>
      <c r="G139" s="94"/>
      <c r="H139" s="94"/>
      <c r="I139" s="94"/>
      <c r="J139" s="94"/>
      <c r="K139" s="94"/>
    </row>
    <row r="140" spans="2:11">
      <c r="B140" s="94"/>
      <c r="C140" s="94"/>
      <c r="D140" s="94"/>
      <c r="E140" s="94"/>
      <c r="F140" s="94"/>
      <c r="G140" s="94"/>
      <c r="H140" s="94"/>
      <c r="I140" s="94"/>
      <c r="J140" s="94"/>
      <c r="K140" s="94"/>
    </row>
    <row r="141" spans="2:11">
      <c r="B141" s="94"/>
      <c r="C141" s="94"/>
      <c r="D141" s="94"/>
      <c r="E141" s="94"/>
      <c r="F141" s="94"/>
      <c r="G141" s="94"/>
      <c r="H141" s="94"/>
      <c r="I141" s="94"/>
      <c r="J141" s="94"/>
      <c r="K141" s="94"/>
    </row>
    <row r="142" spans="2:11">
      <c r="B142" s="94"/>
      <c r="C142" s="94"/>
      <c r="D142" s="94"/>
      <c r="E142" s="94"/>
      <c r="F142" s="94"/>
      <c r="G142" s="94"/>
      <c r="H142" s="94"/>
      <c r="I142" s="94"/>
      <c r="J142" s="94"/>
      <c r="K142" s="94"/>
    </row>
    <row r="143" spans="2:11">
      <c r="B143" s="94"/>
      <c r="C143" s="94"/>
      <c r="D143" s="94"/>
      <c r="E143" s="94"/>
      <c r="F143" s="94"/>
      <c r="G143" s="94"/>
      <c r="H143" s="94"/>
      <c r="I143" s="94"/>
      <c r="J143" s="94"/>
      <c r="K143" s="94"/>
    </row>
    <row r="144" spans="2:11">
      <c r="B144" s="94"/>
      <c r="C144" s="94"/>
      <c r="D144" s="94"/>
      <c r="E144" s="94"/>
      <c r="F144" s="94"/>
      <c r="G144" s="94"/>
      <c r="H144" s="94"/>
      <c r="I144" s="94"/>
      <c r="J144" s="94"/>
      <c r="K144" s="94"/>
    </row>
    <row r="145" spans="2:11">
      <c r="B145" s="94"/>
      <c r="C145" s="94"/>
      <c r="D145" s="94"/>
      <c r="E145" s="94"/>
      <c r="F145" s="94"/>
      <c r="G145" s="94"/>
      <c r="H145" s="94"/>
      <c r="I145" s="94"/>
      <c r="J145" s="94"/>
      <c r="K145" s="94"/>
    </row>
    <row r="146" spans="2:11">
      <c r="B146" s="94"/>
      <c r="C146" s="94"/>
      <c r="D146" s="94"/>
      <c r="E146" s="94"/>
      <c r="F146" s="94"/>
      <c r="G146" s="94"/>
      <c r="H146" s="94"/>
      <c r="I146" s="94"/>
      <c r="J146" s="94"/>
      <c r="K146" s="94"/>
    </row>
    <row r="147" spans="2:11">
      <c r="B147" s="94"/>
      <c r="C147" s="94"/>
      <c r="D147" s="94"/>
      <c r="E147" s="94"/>
      <c r="F147" s="94"/>
      <c r="G147" s="94"/>
      <c r="H147" s="94"/>
      <c r="I147" s="94"/>
      <c r="J147" s="94"/>
      <c r="K147" s="94"/>
    </row>
    <row r="148" spans="2:11">
      <c r="B148" s="94"/>
      <c r="C148" s="94"/>
      <c r="D148" s="94"/>
      <c r="E148" s="94"/>
      <c r="F148" s="94"/>
      <c r="G148" s="94"/>
      <c r="H148" s="94"/>
      <c r="I148" s="94"/>
      <c r="J148" s="94"/>
      <c r="K148" s="94"/>
    </row>
    <row r="149" spans="2:11">
      <c r="B149" s="94"/>
      <c r="C149" s="94"/>
      <c r="D149" s="94"/>
      <c r="E149" s="94"/>
      <c r="F149" s="94"/>
      <c r="G149" s="94"/>
      <c r="H149" s="94"/>
      <c r="I149" s="94"/>
      <c r="J149" s="94"/>
      <c r="K149" s="94"/>
    </row>
    <row r="150" spans="2:11">
      <c r="B150" s="94"/>
      <c r="C150" s="94"/>
      <c r="D150" s="94"/>
      <c r="E150" s="94"/>
      <c r="F150" s="94"/>
      <c r="G150" s="94"/>
      <c r="H150" s="94"/>
      <c r="I150" s="94"/>
      <c r="J150" s="94"/>
      <c r="K150" s="94"/>
    </row>
    <row r="151" spans="2:11">
      <c r="B151" s="94"/>
      <c r="C151" s="94"/>
      <c r="D151" s="94"/>
      <c r="E151" s="94"/>
      <c r="F151" s="94"/>
      <c r="G151" s="94"/>
      <c r="H151" s="94"/>
      <c r="I151" s="94"/>
      <c r="J151" s="94"/>
      <c r="K151" s="94"/>
    </row>
    <row r="152" spans="2:11">
      <c r="B152" s="94"/>
      <c r="C152" s="94"/>
      <c r="D152" s="94"/>
      <c r="E152" s="94"/>
      <c r="F152" s="94"/>
      <c r="G152" s="94"/>
      <c r="H152" s="94"/>
      <c r="I152" s="94"/>
      <c r="J152" s="94"/>
      <c r="K152" s="94"/>
    </row>
    <row r="153" spans="2:11">
      <c r="B153" s="94"/>
      <c r="C153" s="94"/>
      <c r="D153" s="94"/>
      <c r="E153" s="94"/>
      <c r="F153" s="94"/>
      <c r="G153" s="94"/>
      <c r="H153" s="94"/>
      <c r="I153" s="94"/>
      <c r="J153" s="94"/>
      <c r="K153" s="94"/>
    </row>
    <row r="154" spans="2:11">
      <c r="B154" s="94"/>
      <c r="C154" s="94"/>
      <c r="D154" s="94"/>
      <c r="E154" s="94"/>
      <c r="F154" s="94"/>
      <c r="G154" s="94"/>
      <c r="H154" s="94"/>
      <c r="I154" s="94"/>
      <c r="J154" s="94"/>
      <c r="K154" s="94"/>
    </row>
    <row r="155" spans="2:11">
      <c r="B155" s="94"/>
      <c r="C155" s="94"/>
      <c r="D155" s="94"/>
      <c r="E155" s="94"/>
      <c r="F155" s="94"/>
      <c r="G155" s="94"/>
      <c r="H155" s="94"/>
      <c r="I155" s="94"/>
      <c r="J155" s="94"/>
      <c r="K155" s="94"/>
    </row>
    <row r="156" spans="2:11">
      <c r="B156" s="94"/>
      <c r="C156" s="94"/>
      <c r="D156" s="94"/>
      <c r="E156" s="94"/>
      <c r="F156" s="94"/>
      <c r="G156" s="94"/>
      <c r="H156" s="94"/>
      <c r="I156" s="94"/>
      <c r="J156" s="94"/>
      <c r="K156" s="94"/>
    </row>
    <row r="157" spans="2:11">
      <c r="B157" s="94"/>
      <c r="C157" s="94"/>
      <c r="D157" s="94"/>
      <c r="E157" s="94"/>
      <c r="F157" s="94"/>
      <c r="G157" s="94"/>
      <c r="H157" s="94"/>
      <c r="I157" s="94"/>
      <c r="J157" s="94"/>
      <c r="K157" s="94"/>
    </row>
    <row r="158" spans="2:11">
      <c r="B158" s="94"/>
      <c r="C158" s="94"/>
      <c r="D158" s="94"/>
      <c r="E158" s="94"/>
      <c r="F158" s="94"/>
      <c r="G158" s="94"/>
      <c r="H158" s="94"/>
      <c r="I158" s="94"/>
      <c r="J158" s="94"/>
      <c r="K158" s="94"/>
    </row>
    <row r="159" spans="2:11">
      <c r="B159" s="94"/>
      <c r="C159" s="94"/>
      <c r="D159" s="94"/>
      <c r="E159" s="94"/>
      <c r="F159" s="94"/>
      <c r="G159" s="94"/>
      <c r="H159" s="94"/>
      <c r="I159" s="94"/>
      <c r="J159" s="94"/>
      <c r="K159" s="94"/>
    </row>
    <row r="160" spans="2:11">
      <c r="B160" s="94"/>
      <c r="C160" s="94"/>
      <c r="D160" s="94"/>
      <c r="E160" s="94"/>
      <c r="F160" s="94"/>
      <c r="G160" s="94"/>
      <c r="H160" s="94"/>
      <c r="I160" s="94"/>
      <c r="J160" s="94"/>
      <c r="K160" s="94"/>
    </row>
    <row r="161" spans="2:11">
      <c r="B161" s="94"/>
      <c r="C161" s="94"/>
      <c r="D161" s="94"/>
      <c r="E161" s="94"/>
      <c r="F161" s="94"/>
      <c r="G161" s="94"/>
      <c r="H161" s="94"/>
      <c r="I161" s="94"/>
      <c r="J161" s="94"/>
      <c r="K161" s="94"/>
    </row>
    <row r="162" spans="2:11">
      <c r="B162" s="94"/>
      <c r="C162" s="94"/>
      <c r="D162" s="94"/>
      <c r="E162" s="94"/>
      <c r="F162" s="94"/>
      <c r="G162" s="94"/>
      <c r="H162" s="94"/>
      <c r="I162" s="94"/>
      <c r="J162" s="94"/>
      <c r="K162" s="94"/>
    </row>
    <row r="163" spans="2:11">
      <c r="B163" s="94"/>
      <c r="C163" s="94"/>
      <c r="D163" s="94"/>
      <c r="E163" s="94"/>
      <c r="F163" s="94"/>
      <c r="G163" s="94"/>
      <c r="H163" s="94"/>
      <c r="I163" s="94"/>
      <c r="J163" s="94"/>
      <c r="K163" s="94"/>
    </row>
    <row r="164" spans="2:11">
      <c r="B164" s="94"/>
      <c r="C164" s="94"/>
      <c r="D164" s="94"/>
      <c r="E164" s="94"/>
      <c r="F164" s="94"/>
      <c r="G164" s="94"/>
      <c r="H164" s="94"/>
      <c r="I164" s="94"/>
      <c r="J164" s="94"/>
      <c r="K164" s="94"/>
    </row>
    <row r="165" spans="2:11">
      <c r="B165" s="94"/>
      <c r="C165" s="94"/>
      <c r="D165" s="94"/>
      <c r="E165" s="94"/>
      <c r="F165" s="94"/>
      <c r="G165" s="94"/>
      <c r="H165" s="94"/>
      <c r="I165" s="94"/>
      <c r="J165" s="94"/>
      <c r="K165" s="94"/>
    </row>
    <row r="166" spans="2:11">
      <c r="B166" s="94"/>
      <c r="C166" s="94"/>
      <c r="D166" s="94"/>
      <c r="E166" s="94"/>
      <c r="F166" s="94"/>
      <c r="G166" s="94"/>
      <c r="H166" s="94"/>
      <c r="I166" s="94"/>
      <c r="J166" s="94"/>
      <c r="K166" s="94"/>
    </row>
    <row r="167" spans="2:11">
      <c r="B167" s="94"/>
      <c r="C167" s="94"/>
      <c r="D167" s="94"/>
      <c r="E167" s="94"/>
      <c r="F167" s="94"/>
      <c r="G167" s="94"/>
      <c r="H167" s="94"/>
      <c r="I167" s="94"/>
      <c r="J167" s="94"/>
      <c r="K167" s="94"/>
    </row>
    <row r="168" spans="2:11">
      <c r="B168" s="94"/>
      <c r="C168" s="94"/>
      <c r="D168" s="94"/>
      <c r="E168" s="94"/>
      <c r="F168" s="94"/>
      <c r="G168" s="94"/>
      <c r="H168" s="94"/>
      <c r="I168" s="94"/>
      <c r="J168" s="94"/>
      <c r="K168" s="94"/>
    </row>
    <row r="169" spans="2:11">
      <c r="B169" s="94"/>
      <c r="C169" s="94"/>
      <c r="D169" s="94"/>
      <c r="E169" s="94"/>
      <c r="F169" s="94"/>
      <c r="G169" s="94"/>
      <c r="H169" s="94"/>
      <c r="I169" s="94"/>
      <c r="J169" s="94"/>
      <c r="K169" s="94"/>
    </row>
    <row r="170" spans="2:11">
      <c r="B170" s="94"/>
      <c r="C170" s="94"/>
      <c r="D170" s="94"/>
      <c r="E170" s="94"/>
      <c r="F170" s="94"/>
      <c r="G170" s="94"/>
      <c r="H170" s="94"/>
      <c r="I170" s="94"/>
      <c r="J170" s="94"/>
      <c r="K170" s="94"/>
    </row>
    <row r="171" spans="2:11">
      <c r="B171" s="94"/>
      <c r="C171" s="94"/>
      <c r="D171" s="94"/>
      <c r="E171" s="94"/>
      <c r="F171" s="94"/>
      <c r="G171" s="94"/>
      <c r="H171" s="94"/>
      <c r="I171" s="94"/>
      <c r="J171" s="94"/>
      <c r="K171" s="94"/>
    </row>
    <row r="172" spans="2:11">
      <c r="B172" s="94"/>
      <c r="C172" s="94"/>
      <c r="D172" s="94"/>
      <c r="E172" s="94"/>
      <c r="F172" s="94"/>
      <c r="G172" s="94"/>
      <c r="H172" s="94"/>
      <c r="I172" s="94"/>
      <c r="J172" s="94"/>
      <c r="K172" s="94"/>
    </row>
    <row r="173" spans="2:11">
      <c r="B173" s="94"/>
      <c r="C173" s="94"/>
      <c r="D173" s="94"/>
      <c r="E173" s="94"/>
      <c r="F173" s="94"/>
      <c r="G173" s="94"/>
      <c r="H173" s="94"/>
      <c r="I173" s="94"/>
      <c r="J173" s="94"/>
      <c r="K173" s="94"/>
    </row>
    <row r="174" spans="2:11">
      <c r="B174" s="94"/>
      <c r="C174" s="94"/>
      <c r="D174" s="94"/>
      <c r="E174" s="94"/>
      <c r="F174" s="94"/>
      <c r="G174" s="94"/>
      <c r="H174" s="94"/>
      <c r="I174" s="94"/>
      <c r="J174" s="94"/>
      <c r="K174" s="94"/>
    </row>
    <row r="175" spans="2:11">
      <c r="B175" s="94"/>
      <c r="C175" s="94"/>
      <c r="D175" s="94"/>
      <c r="E175" s="94"/>
      <c r="F175" s="94"/>
      <c r="G175" s="94"/>
      <c r="H175" s="94"/>
      <c r="I175" s="94"/>
      <c r="J175" s="94"/>
      <c r="K175" s="94"/>
    </row>
    <row r="176" spans="2:11">
      <c r="B176" s="94"/>
      <c r="C176" s="94"/>
      <c r="D176" s="94"/>
      <c r="E176" s="94"/>
      <c r="F176" s="94"/>
      <c r="G176" s="94"/>
      <c r="H176" s="94"/>
      <c r="I176" s="94"/>
      <c r="J176" s="94"/>
      <c r="K176" s="94"/>
    </row>
    <row r="177" spans="2:11">
      <c r="B177" s="94"/>
      <c r="C177" s="94"/>
      <c r="D177" s="94"/>
      <c r="E177" s="94"/>
      <c r="F177" s="94"/>
      <c r="G177" s="94"/>
      <c r="H177" s="94"/>
      <c r="I177" s="94"/>
      <c r="J177" s="94"/>
      <c r="K177" s="94"/>
    </row>
    <row r="178" spans="2:11">
      <c r="B178" s="94"/>
      <c r="C178" s="94"/>
      <c r="D178" s="94"/>
      <c r="E178" s="94"/>
      <c r="F178" s="94"/>
      <c r="G178" s="94"/>
      <c r="H178" s="94"/>
      <c r="I178" s="94"/>
      <c r="J178" s="94"/>
      <c r="K178" s="94"/>
    </row>
    <row r="179" spans="2:11">
      <c r="B179" s="94"/>
      <c r="C179" s="94"/>
      <c r="D179" s="94"/>
      <c r="E179" s="94"/>
      <c r="F179" s="94"/>
      <c r="G179" s="94"/>
      <c r="H179" s="94"/>
      <c r="I179" s="94"/>
      <c r="J179" s="94"/>
      <c r="K179" s="94"/>
    </row>
    <row r="180" spans="2:11">
      <c r="B180" s="94"/>
      <c r="C180" s="94"/>
      <c r="D180" s="94"/>
      <c r="E180" s="94"/>
      <c r="F180" s="94"/>
      <c r="G180" s="94"/>
      <c r="H180" s="94"/>
      <c r="I180" s="94"/>
      <c r="J180" s="94"/>
      <c r="K180" s="94"/>
    </row>
    <row r="181" spans="2:11">
      <c r="B181" s="94"/>
      <c r="C181" s="94"/>
      <c r="D181" s="94"/>
      <c r="E181" s="94"/>
      <c r="F181" s="94"/>
      <c r="G181" s="94"/>
      <c r="H181" s="94"/>
      <c r="I181" s="94"/>
      <c r="J181" s="94"/>
      <c r="K181" s="94"/>
    </row>
    <row r="182" spans="2:11">
      <c r="B182" s="94"/>
      <c r="C182" s="94"/>
      <c r="D182" s="94"/>
      <c r="E182" s="94"/>
      <c r="F182" s="94"/>
      <c r="G182" s="94"/>
      <c r="H182" s="94"/>
      <c r="I182" s="94"/>
      <c r="J182" s="94"/>
      <c r="K182" s="94"/>
    </row>
    <row r="183" spans="2:11">
      <c r="B183" s="94"/>
      <c r="C183" s="94"/>
      <c r="D183" s="94"/>
      <c r="E183" s="94"/>
      <c r="F183" s="94"/>
      <c r="G183" s="94"/>
      <c r="H183" s="94"/>
      <c r="I183" s="94"/>
      <c r="J183" s="94"/>
      <c r="K183" s="94"/>
    </row>
    <row r="184" spans="2:11">
      <c r="B184" s="94"/>
      <c r="C184" s="94"/>
      <c r="D184" s="94"/>
      <c r="E184" s="94"/>
      <c r="F184" s="94"/>
      <c r="G184" s="94"/>
      <c r="H184" s="94"/>
      <c r="I184" s="94"/>
      <c r="J184" s="94"/>
      <c r="K184" s="94"/>
    </row>
    <row r="185" spans="2:11">
      <c r="B185" s="94"/>
      <c r="C185" s="94"/>
      <c r="D185" s="94"/>
      <c r="E185" s="94"/>
      <c r="F185" s="94"/>
      <c r="G185" s="94"/>
      <c r="H185" s="94"/>
      <c r="I185" s="94"/>
      <c r="J185" s="94"/>
      <c r="K185" s="94"/>
    </row>
    <row r="186" spans="2:11">
      <c r="B186" s="94"/>
      <c r="C186" s="94"/>
      <c r="D186" s="94"/>
      <c r="E186" s="94"/>
      <c r="F186" s="94"/>
      <c r="G186" s="94"/>
      <c r="H186" s="94"/>
      <c r="I186" s="94"/>
      <c r="J186" s="94"/>
      <c r="K186" s="94"/>
    </row>
    <row r="187" spans="2:11">
      <c r="B187" s="94"/>
      <c r="C187" s="94"/>
      <c r="D187" s="94"/>
      <c r="E187" s="94"/>
      <c r="F187" s="94"/>
      <c r="G187" s="94"/>
      <c r="H187" s="94"/>
      <c r="I187" s="94"/>
      <c r="J187" s="94"/>
      <c r="K187" s="94"/>
    </row>
    <row r="188" spans="2:11">
      <c r="B188" s="94"/>
      <c r="C188" s="94"/>
      <c r="D188" s="94"/>
      <c r="E188" s="94"/>
      <c r="F188" s="94"/>
      <c r="G188" s="94"/>
      <c r="H188" s="94"/>
      <c r="I188" s="94"/>
      <c r="J188" s="94"/>
      <c r="K188" s="94"/>
    </row>
    <row r="189" spans="2:11">
      <c r="B189" s="94"/>
      <c r="C189" s="94"/>
      <c r="D189" s="94"/>
      <c r="E189" s="94"/>
      <c r="F189" s="94"/>
      <c r="G189" s="94"/>
      <c r="H189" s="94"/>
      <c r="I189" s="94"/>
      <c r="J189" s="94"/>
      <c r="K189" s="94"/>
    </row>
    <row r="190" spans="2:11">
      <c r="B190" s="94"/>
      <c r="C190" s="94"/>
      <c r="D190" s="94"/>
      <c r="E190" s="94"/>
      <c r="F190" s="94"/>
      <c r="G190" s="94"/>
      <c r="H190" s="94"/>
      <c r="I190" s="94"/>
      <c r="J190" s="94"/>
      <c r="K190" s="94"/>
    </row>
    <row r="191" spans="2:11">
      <c r="B191" s="94"/>
      <c r="C191" s="94"/>
      <c r="D191" s="94"/>
      <c r="E191" s="94"/>
      <c r="F191" s="94"/>
      <c r="G191" s="94"/>
      <c r="H191" s="94"/>
      <c r="I191" s="94"/>
      <c r="J191" s="94"/>
      <c r="K191" s="94"/>
    </row>
    <row r="192" spans="2:11">
      <c r="B192" s="94"/>
      <c r="C192" s="94"/>
      <c r="D192" s="94"/>
      <c r="E192" s="94"/>
      <c r="F192" s="94"/>
      <c r="G192" s="94"/>
      <c r="H192" s="94"/>
      <c r="I192" s="94"/>
      <c r="J192" s="94"/>
      <c r="K192" s="94"/>
    </row>
    <row r="193" spans="2:11">
      <c r="B193" s="94"/>
      <c r="C193" s="94"/>
      <c r="D193" s="94"/>
      <c r="E193" s="94"/>
      <c r="F193" s="94"/>
      <c r="G193" s="94"/>
      <c r="H193" s="94"/>
      <c r="I193" s="94"/>
      <c r="J193" s="94"/>
      <c r="K193" s="94"/>
    </row>
    <row r="194" spans="2:11">
      <c r="B194" s="94"/>
      <c r="C194" s="94"/>
      <c r="D194" s="94"/>
      <c r="E194" s="94"/>
      <c r="F194" s="94"/>
      <c r="G194" s="94"/>
      <c r="H194" s="94"/>
      <c r="I194" s="94"/>
      <c r="J194" s="94"/>
      <c r="K194" s="94"/>
    </row>
    <row r="195" spans="2:11">
      <c r="B195" s="94"/>
      <c r="C195" s="94"/>
      <c r="D195" s="94"/>
      <c r="E195" s="94"/>
      <c r="F195" s="94"/>
      <c r="G195" s="94"/>
      <c r="H195" s="94"/>
      <c r="I195" s="94"/>
      <c r="J195" s="94"/>
      <c r="K195" s="94"/>
    </row>
    <row r="196" spans="2:11">
      <c r="B196" s="94"/>
      <c r="C196" s="94"/>
      <c r="D196" s="94"/>
      <c r="E196" s="94"/>
      <c r="F196" s="94"/>
      <c r="G196" s="94"/>
      <c r="H196" s="94"/>
      <c r="I196" s="94"/>
      <c r="J196" s="94"/>
      <c r="K196" s="94"/>
    </row>
    <row r="197" spans="2:11">
      <c r="B197" s="94"/>
      <c r="C197" s="94"/>
      <c r="D197" s="94"/>
      <c r="E197" s="94"/>
      <c r="F197" s="94"/>
      <c r="G197" s="94"/>
      <c r="H197" s="94"/>
      <c r="I197" s="94"/>
      <c r="J197" s="94"/>
      <c r="K197" s="94"/>
    </row>
    <row r="198" spans="2:11">
      <c r="B198" s="94"/>
      <c r="C198" s="94"/>
      <c r="D198" s="94"/>
      <c r="E198" s="94"/>
      <c r="F198" s="94"/>
      <c r="G198" s="94"/>
      <c r="H198" s="94"/>
      <c r="I198" s="94"/>
      <c r="J198" s="94"/>
      <c r="K198" s="94"/>
    </row>
    <row r="199" spans="2:11">
      <c r="B199" s="94"/>
      <c r="C199" s="94"/>
      <c r="D199" s="94"/>
      <c r="E199" s="94"/>
      <c r="F199" s="94"/>
      <c r="G199" s="94"/>
      <c r="H199" s="94"/>
      <c r="I199" s="94"/>
      <c r="J199" s="94"/>
      <c r="K199" s="94"/>
    </row>
    <row r="200" spans="2:11">
      <c r="B200" s="94"/>
      <c r="C200" s="94"/>
      <c r="D200" s="94"/>
      <c r="E200" s="94"/>
      <c r="F200" s="94"/>
      <c r="G200" s="94"/>
      <c r="H200" s="94"/>
      <c r="I200" s="94"/>
      <c r="J200" s="94"/>
      <c r="K200" s="94"/>
    </row>
    <row r="201" spans="2:11">
      <c r="B201" s="94"/>
      <c r="C201" s="94"/>
      <c r="D201" s="94"/>
      <c r="E201" s="94"/>
      <c r="F201" s="94"/>
      <c r="G201" s="94"/>
      <c r="H201" s="94"/>
      <c r="I201" s="94"/>
      <c r="J201" s="94"/>
      <c r="K201" s="94"/>
    </row>
    <row r="202" spans="2:11">
      <c r="B202" s="94"/>
      <c r="C202" s="94"/>
      <c r="D202" s="94"/>
      <c r="E202" s="94"/>
      <c r="F202" s="94"/>
      <c r="G202" s="94"/>
      <c r="H202" s="94"/>
      <c r="I202" s="94"/>
      <c r="J202" s="94"/>
      <c r="K202" s="94"/>
    </row>
    <row r="203" spans="2:11">
      <c r="B203" s="94"/>
      <c r="C203" s="94"/>
      <c r="D203" s="94"/>
      <c r="E203" s="94"/>
      <c r="F203" s="94"/>
      <c r="G203" s="94"/>
      <c r="H203" s="94"/>
      <c r="I203" s="94"/>
      <c r="J203" s="94"/>
      <c r="K203" s="94"/>
    </row>
    <row r="204" spans="2:11">
      <c r="B204" s="94"/>
      <c r="C204" s="94"/>
      <c r="D204" s="94"/>
      <c r="E204" s="94"/>
      <c r="F204" s="94"/>
      <c r="G204" s="94"/>
      <c r="H204" s="94"/>
      <c r="I204" s="94"/>
      <c r="J204" s="94"/>
      <c r="K204" s="94"/>
    </row>
    <row r="205" spans="2:11">
      <c r="B205" s="94"/>
      <c r="C205" s="94"/>
      <c r="D205" s="94"/>
      <c r="E205" s="94"/>
      <c r="F205" s="94"/>
      <c r="G205" s="94"/>
      <c r="H205" s="94"/>
      <c r="I205" s="94"/>
      <c r="J205" s="94"/>
      <c r="K205" s="94"/>
    </row>
    <row r="206" spans="2:11">
      <c r="B206" s="94"/>
      <c r="C206" s="94"/>
      <c r="D206" s="94"/>
      <c r="E206" s="94"/>
      <c r="F206" s="94"/>
      <c r="G206" s="94"/>
      <c r="H206" s="94"/>
      <c r="I206" s="94"/>
      <c r="J206" s="94"/>
      <c r="K206" s="94"/>
    </row>
    <row r="207" spans="2:11">
      <c r="B207" s="94"/>
      <c r="C207" s="94"/>
      <c r="D207" s="94"/>
      <c r="E207" s="94"/>
      <c r="F207" s="94"/>
      <c r="G207" s="94"/>
      <c r="H207" s="94"/>
      <c r="I207" s="94"/>
      <c r="J207" s="94"/>
      <c r="K207" s="94"/>
    </row>
    <row r="208" spans="2:11">
      <c r="B208" s="94"/>
      <c r="C208" s="94"/>
      <c r="D208" s="94"/>
      <c r="E208" s="94"/>
      <c r="F208" s="94"/>
      <c r="G208" s="94"/>
      <c r="H208" s="94"/>
      <c r="I208" s="94"/>
      <c r="J208" s="94"/>
      <c r="K208" s="94"/>
    </row>
    <row r="209" spans="2:11">
      <c r="B209" s="94"/>
      <c r="C209" s="94"/>
      <c r="D209" s="94"/>
      <c r="E209" s="94"/>
      <c r="F209" s="94"/>
      <c r="G209" s="94"/>
      <c r="H209" s="94"/>
      <c r="I209" s="94"/>
      <c r="J209" s="94"/>
      <c r="K209" s="94"/>
    </row>
    <row r="210" spans="2:11">
      <c r="B210" s="94"/>
      <c r="C210" s="94"/>
      <c r="D210" s="94"/>
      <c r="E210" s="94"/>
      <c r="F210" s="94"/>
      <c r="G210" s="94"/>
      <c r="H210" s="94"/>
      <c r="I210" s="94"/>
      <c r="J210" s="94"/>
      <c r="K210" s="94"/>
    </row>
    <row r="211" spans="2:11">
      <c r="B211" s="94"/>
      <c r="C211" s="94"/>
      <c r="D211" s="94"/>
      <c r="E211" s="94"/>
      <c r="F211" s="94"/>
      <c r="G211" s="94"/>
      <c r="H211" s="94"/>
      <c r="I211" s="94"/>
      <c r="J211" s="94"/>
      <c r="K211" s="94"/>
    </row>
    <row r="212" spans="2:11">
      <c r="B212" s="94"/>
      <c r="C212" s="94"/>
      <c r="D212" s="94"/>
      <c r="E212" s="94"/>
      <c r="F212" s="94"/>
      <c r="G212" s="94"/>
      <c r="H212" s="94"/>
      <c r="I212" s="94"/>
      <c r="J212" s="94"/>
      <c r="K212" s="94"/>
    </row>
    <row r="213" spans="2:11">
      <c r="B213" s="94"/>
      <c r="C213" s="94"/>
      <c r="D213" s="94"/>
      <c r="E213" s="94"/>
      <c r="F213" s="94"/>
      <c r="G213" s="94"/>
      <c r="H213" s="94"/>
      <c r="I213" s="94"/>
      <c r="J213" s="94"/>
      <c r="K213" s="94"/>
    </row>
    <row r="214" spans="2:11">
      <c r="B214" s="94"/>
      <c r="C214" s="94"/>
      <c r="D214" s="94"/>
      <c r="E214" s="94"/>
      <c r="F214" s="94"/>
      <c r="G214" s="94"/>
      <c r="H214" s="94"/>
      <c r="I214" s="94"/>
      <c r="J214" s="94"/>
      <c r="K214" s="94"/>
    </row>
    <row r="215" spans="2:11">
      <c r="B215" s="94"/>
      <c r="C215" s="94"/>
      <c r="D215" s="94"/>
      <c r="E215" s="94"/>
      <c r="F215" s="94"/>
      <c r="G215" s="94"/>
      <c r="H215" s="94"/>
      <c r="I215" s="94"/>
      <c r="J215" s="94"/>
      <c r="K215" s="94"/>
    </row>
    <row r="216" spans="2:11">
      <c r="B216" s="94"/>
      <c r="C216" s="94"/>
      <c r="D216" s="94"/>
      <c r="E216" s="94"/>
      <c r="F216" s="94"/>
      <c r="G216" s="94"/>
      <c r="H216" s="94"/>
      <c r="I216" s="94"/>
      <c r="J216" s="94"/>
      <c r="K216" s="94"/>
    </row>
    <row r="217" spans="2:11">
      <c r="B217" s="94"/>
      <c r="C217" s="94"/>
      <c r="D217" s="94"/>
      <c r="E217" s="94"/>
      <c r="F217" s="94"/>
      <c r="G217" s="94"/>
      <c r="H217" s="94"/>
      <c r="I217" s="94"/>
      <c r="J217" s="94"/>
      <c r="K217" s="94"/>
    </row>
    <row r="218" spans="2:11">
      <c r="B218" s="94"/>
      <c r="C218" s="94"/>
      <c r="D218" s="94"/>
      <c r="E218" s="94"/>
      <c r="F218" s="94"/>
      <c r="G218" s="94"/>
      <c r="H218" s="94"/>
      <c r="I218" s="94"/>
      <c r="J218" s="94"/>
      <c r="K218" s="94"/>
    </row>
    <row r="219" spans="2:11">
      <c r="B219" s="94"/>
      <c r="C219" s="94"/>
      <c r="D219" s="94"/>
      <c r="E219" s="94"/>
      <c r="F219" s="94"/>
      <c r="G219" s="94"/>
      <c r="H219" s="94"/>
      <c r="I219" s="94"/>
      <c r="J219" s="94"/>
      <c r="K219" s="94"/>
    </row>
    <row r="220" spans="2:11">
      <c r="B220" s="94"/>
      <c r="C220" s="94"/>
      <c r="D220" s="94"/>
      <c r="E220" s="94"/>
      <c r="F220" s="94"/>
      <c r="G220" s="94"/>
      <c r="H220" s="94"/>
      <c r="I220" s="94"/>
      <c r="J220" s="94"/>
      <c r="K220" s="94"/>
    </row>
    <row r="221" spans="2:11">
      <c r="B221" s="94"/>
      <c r="C221" s="94"/>
      <c r="D221" s="94"/>
      <c r="E221" s="94"/>
      <c r="F221" s="94"/>
      <c r="G221" s="94"/>
      <c r="H221" s="94"/>
      <c r="I221" s="94"/>
      <c r="J221" s="94"/>
      <c r="K221" s="94"/>
    </row>
    <row r="222" spans="2:11">
      <c r="B222" s="94"/>
      <c r="C222" s="94"/>
      <c r="D222" s="94"/>
      <c r="E222" s="94"/>
      <c r="F222" s="94"/>
      <c r="G222" s="94"/>
      <c r="H222" s="94"/>
      <c r="I222" s="94"/>
      <c r="J222" s="94"/>
      <c r="K222" s="94"/>
    </row>
    <row r="223" spans="2:11">
      <c r="B223" s="94"/>
      <c r="C223" s="94"/>
      <c r="D223" s="94"/>
      <c r="E223" s="94"/>
      <c r="F223" s="94"/>
      <c r="G223" s="94"/>
      <c r="H223" s="94"/>
      <c r="I223" s="94"/>
      <c r="J223" s="94"/>
      <c r="K223" s="94"/>
    </row>
    <row r="224" spans="2:11">
      <c r="B224" s="94"/>
      <c r="C224" s="94"/>
      <c r="D224" s="94"/>
      <c r="E224" s="94"/>
      <c r="F224" s="94"/>
      <c r="G224" s="94"/>
      <c r="H224" s="94"/>
      <c r="I224" s="94"/>
      <c r="J224" s="94"/>
      <c r="K224" s="94"/>
    </row>
    <row r="225" spans="2:11">
      <c r="B225" s="94"/>
      <c r="C225" s="94"/>
      <c r="D225" s="94"/>
      <c r="E225" s="94"/>
      <c r="F225" s="94"/>
      <c r="G225" s="94"/>
      <c r="H225" s="94"/>
      <c r="I225" s="94"/>
      <c r="J225" s="94"/>
      <c r="K225" s="94"/>
    </row>
    <row r="226" spans="2:11">
      <c r="B226" s="94"/>
      <c r="C226" s="94"/>
      <c r="D226" s="94"/>
      <c r="E226" s="94"/>
      <c r="F226" s="94"/>
      <c r="G226" s="94"/>
      <c r="H226" s="94"/>
      <c r="I226" s="94"/>
      <c r="J226" s="94"/>
      <c r="K226" s="94"/>
    </row>
    <row r="227" spans="2:11">
      <c r="B227" s="94"/>
      <c r="C227" s="94"/>
      <c r="D227" s="94"/>
      <c r="E227" s="94"/>
      <c r="F227" s="94"/>
      <c r="G227" s="94"/>
      <c r="H227" s="94"/>
      <c r="I227" s="94"/>
      <c r="J227" s="94"/>
      <c r="K227" s="94"/>
    </row>
    <row r="228" spans="2:11">
      <c r="B228" s="94"/>
      <c r="C228" s="94"/>
      <c r="D228" s="94"/>
      <c r="E228" s="94"/>
      <c r="F228" s="94"/>
      <c r="G228" s="94"/>
      <c r="H228" s="94"/>
      <c r="I228" s="94"/>
      <c r="J228" s="94"/>
      <c r="K228" s="94"/>
    </row>
    <row r="229" spans="2:11">
      <c r="B229" s="94"/>
      <c r="C229" s="94"/>
      <c r="D229" s="94"/>
      <c r="E229" s="94"/>
      <c r="F229" s="94"/>
      <c r="G229" s="94"/>
      <c r="H229" s="94"/>
      <c r="I229" s="94"/>
      <c r="J229" s="94"/>
      <c r="K229" s="94"/>
    </row>
    <row r="230" spans="2:11">
      <c r="B230" s="94"/>
      <c r="C230" s="94"/>
      <c r="D230" s="94"/>
      <c r="E230" s="94"/>
      <c r="F230" s="94"/>
      <c r="G230" s="94"/>
      <c r="H230" s="94"/>
      <c r="I230" s="94"/>
      <c r="J230" s="94"/>
      <c r="K230" s="94"/>
    </row>
    <row r="231" spans="2:11">
      <c r="B231" s="94"/>
      <c r="C231" s="94"/>
      <c r="D231" s="94"/>
      <c r="E231" s="94"/>
      <c r="F231" s="94"/>
      <c r="G231" s="94"/>
      <c r="H231" s="94"/>
      <c r="I231" s="94"/>
      <c r="J231" s="94"/>
      <c r="K231" s="94"/>
    </row>
    <row r="232" spans="2:11">
      <c r="B232" s="94"/>
      <c r="C232" s="94"/>
      <c r="D232" s="94"/>
      <c r="E232" s="94"/>
      <c r="F232" s="94"/>
      <c r="G232" s="94"/>
      <c r="H232" s="94"/>
      <c r="I232" s="94"/>
      <c r="J232" s="94"/>
      <c r="K232" s="94"/>
    </row>
    <row r="233" spans="2:11">
      <c r="B233" s="94"/>
      <c r="C233" s="94"/>
      <c r="D233" s="94"/>
      <c r="E233" s="94"/>
      <c r="F233" s="94"/>
      <c r="G233" s="94"/>
      <c r="H233" s="94"/>
      <c r="I233" s="94"/>
      <c r="J233" s="94"/>
      <c r="K233" s="94"/>
    </row>
    <row r="234" spans="2:11">
      <c r="B234" s="94"/>
      <c r="C234" s="94"/>
      <c r="D234" s="94"/>
      <c r="E234" s="94"/>
      <c r="F234" s="94"/>
      <c r="G234" s="94"/>
      <c r="H234" s="94"/>
      <c r="I234" s="94"/>
      <c r="J234" s="94"/>
      <c r="K234" s="94"/>
    </row>
    <row r="235" spans="2:11">
      <c r="B235" s="94"/>
      <c r="C235" s="94"/>
      <c r="D235" s="94"/>
      <c r="E235" s="94"/>
      <c r="F235" s="94"/>
      <c r="G235" s="94"/>
      <c r="H235" s="94"/>
      <c r="I235" s="94"/>
      <c r="J235" s="94"/>
      <c r="K235" s="94"/>
    </row>
    <row r="236" spans="2:11">
      <c r="B236" s="94"/>
      <c r="C236" s="94"/>
      <c r="D236" s="94"/>
      <c r="E236" s="94"/>
      <c r="F236" s="94"/>
      <c r="G236" s="94"/>
      <c r="H236" s="94"/>
      <c r="I236" s="94"/>
      <c r="J236" s="94"/>
      <c r="K236" s="94"/>
    </row>
    <row r="237" spans="2:11">
      <c r="B237" s="94"/>
      <c r="C237" s="94"/>
      <c r="D237" s="94"/>
      <c r="E237" s="94"/>
      <c r="F237" s="94"/>
      <c r="G237" s="94"/>
      <c r="H237" s="94"/>
      <c r="I237" s="94"/>
      <c r="J237" s="94"/>
      <c r="K237" s="94"/>
    </row>
    <row r="238" spans="2:11">
      <c r="B238" s="94"/>
      <c r="C238" s="94"/>
      <c r="D238" s="94"/>
      <c r="E238" s="94"/>
      <c r="F238" s="94"/>
      <c r="G238" s="94"/>
      <c r="H238" s="94"/>
      <c r="I238" s="94"/>
      <c r="J238" s="94"/>
      <c r="K238" s="94"/>
    </row>
    <row r="239" spans="2:11">
      <c r="B239" s="94"/>
      <c r="C239" s="94"/>
      <c r="D239" s="94"/>
      <c r="E239" s="94"/>
      <c r="F239" s="94"/>
      <c r="G239" s="94"/>
      <c r="H239" s="94"/>
      <c r="I239" s="94"/>
      <c r="J239" s="94"/>
      <c r="K239" s="94"/>
    </row>
    <row r="240" spans="2:11">
      <c r="B240" s="94"/>
      <c r="C240" s="94"/>
      <c r="D240" s="94"/>
      <c r="E240" s="94"/>
      <c r="F240" s="94"/>
      <c r="G240" s="94"/>
      <c r="H240" s="94"/>
      <c r="I240" s="94"/>
      <c r="J240" s="94"/>
      <c r="K240" s="94"/>
    </row>
    <row r="241" spans="2:11">
      <c r="B241" s="94"/>
      <c r="C241" s="94"/>
      <c r="D241" s="94"/>
      <c r="E241" s="94"/>
      <c r="F241" s="94"/>
      <c r="G241" s="94"/>
      <c r="H241" s="94"/>
      <c r="I241" s="94"/>
      <c r="J241" s="94"/>
      <c r="K241" s="94"/>
    </row>
    <row r="242" spans="2:11">
      <c r="B242" s="94"/>
      <c r="C242" s="94"/>
      <c r="D242" s="94"/>
      <c r="E242" s="94"/>
      <c r="F242" s="94"/>
      <c r="G242" s="94"/>
      <c r="H242" s="94"/>
      <c r="I242" s="94"/>
      <c r="J242" s="94"/>
      <c r="K242" s="94"/>
    </row>
    <row r="243" spans="2:11">
      <c r="B243" s="94"/>
      <c r="C243" s="94"/>
      <c r="D243" s="94"/>
      <c r="E243" s="94"/>
      <c r="F243" s="94"/>
      <c r="G243" s="94"/>
      <c r="H243" s="94"/>
      <c r="I243" s="94"/>
      <c r="J243" s="94"/>
      <c r="K243" s="94"/>
    </row>
    <row r="244" spans="2:11">
      <c r="B244" s="94"/>
      <c r="C244" s="94"/>
      <c r="D244" s="94"/>
      <c r="E244" s="94"/>
      <c r="F244" s="94"/>
      <c r="G244" s="94"/>
      <c r="H244" s="94"/>
      <c r="I244" s="94"/>
      <c r="J244" s="94"/>
      <c r="K244" s="94"/>
    </row>
    <row r="245" spans="2:11">
      <c r="B245" s="94"/>
      <c r="C245" s="94"/>
      <c r="D245" s="94"/>
      <c r="E245" s="94"/>
      <c r="F245" s="94"/>
      <c r="G245" s="94"/>
      <c r="H245" s="94"/>
      <c r="I245" s="94"/>
      <c r="J245" s="94"/>
      <c r="K245" s="94"/>
    </row>
    <row r="246" spans="2:11">
      <c r="B246" s="94"/>
      <c r="C246" s="94"/>
      <c r="D246" s="94"/>
      <c r="E246" s="94"/>
      <c r="F246" s="94"/>
      <c r="G246" s="94"/>
      <c r="H246" s="94"/>
      <c r="I246" s="94"/>
      <c r="J246" s="94"/>
      <c r="K246" s="94"/>
    </row>
    <row r="247" spans="2:11">
      <c r="B247" s="94"/>
      <c r="C247" s="94"/>
      <c r="D247" s="94"/>
      <c r="E247" s="94"/>
      <c r="F247" s="94"/>
      <c r="G247" s="94"/>
      <c r="H247" s="94"/>
      <c r="I247" s="94"/>
      <c r="J247" s="94"/>
      <c r="K247" s="94"/>
    </row>
    <row r="248" spans="2:11">
      <c r="B248" s="94"/>
      <c r="C248" s="94"/>
      <c r="D248" s="94"/>
      <c r="E248" s="94"/>
      <c r="F248" s="94"/>
      <c r="G248" s="94"/>
      <c r="H248" s="94"/>
      <c r="I248" s="94"/>
      <c r="J248" s="94"/>
      <c r="K248" s="94"/>
    </row>
    <row r="249" spans="2:11">
      <c r="B249" s="94"/>
      <c r="C249" s="94"/>
      <c r="D249" s="94"/>
      <c r="E249" s="94"/>
      <c r="F249" s="94"/>
      <c r="G249" s="94"/>
      <c r="H249" s="94"/>
      <c r="I249" s="94"/>
      <c r="J249" s="94"/>
      <c r="K249" s="94"/>
    </row>
    <row r="250" spans="2:11">
      <c r="B250" s="94"/>
      <c r="C250" s="94"/>
      <c r="D250" s="94"/>
      <c r="E250" s="94"/>
      <c r="F250" s="94"/>
      <c r="G250" s="94"/>
      <c r="H250" s="94"/>
      <c r="I250" s="94"/>
      <c r="J250" s="94"/>
      <c r="K250" s="94"/>
    </row>
    <row r="251" spans="2:11">
      <c r="B251" s="94"/>
      <c r="C251" s="94"/>
      <c r="D251" s="94"/>
      <c r="E251" s="94"/>
      <c r="F251" s="94"/>
      <c r="G251" s="94"/>
      <c r="H251" s="94"/>
      <c r="I251" s="94"/>
      <c r="J251" s="94"/>
      <c r="K251" s="94"/>
    </row>
    <row r="252" spans="2:11">
      <c r="B252" s="94"/>
      <c r="C252" s="94"/>
      <c r="D252" s="94"/>
      <c r="E252" s="94"/>
      <c r="F252" s="94"/>
      <c r="G252" s="94"/>
      <c r="H252" s="94"/>
      <c r="I252" s="94"/>
      <c r="J252" s="94"/>
      <c r="K252" s="94"/>
    </row>
    <row r="253" spans="2:11">
      <c r="B253" s="94"/>
      <c r="C253" s="94"/>
      <c r="D253" s="94"/>
      <c r="E253" s="94"/>
      <c r="F253" s="94"/>
      <c r="G253" s="94"/>
      <c r="H253" s="94"/>
      <c r="I253" s="94"/>
      <c r="J253" s="94"/>
      <c r="K253" s="94"/>
    </row>
    <row r="254" spans="2:11">
      <c r="B254" s="94"/>
      <c r="C254" s="94"/>
      <c r="D254" s="94"/>
      <c r="E254" s="94"/>
      <c r="F254" s="94"/>
      <c r="G254" s="94"/>
      <c r="H254" s="94"/>
      <c r="I254" s="94"/>
      <c r="J254" s="94"/>
      <c r="K254" s="94"/>
    </row>
    <row r="255" spans="2:11">
      <c r="B255" s="94"/>
      <c r="C255" s="94"/>
      <c r="D255" s="94"/>
      <c r="E255" s="94"/>
      <c r="F255" s="94"/>
      <c r="G255" s="94"/>
      <c r="H255" s="94"/>
      <c r="I255" s="94"/>
      <c r="J255" s="94"/>
      <c r="K255" s="94"/>
    </row>
    <row r="256" spans="2:11">
      <c r="B256" s="94"/>
      <c r="C256" s="94"/>
      <c r="D256" s="94"/>
      <c r="E256" s="94"/>
      <c r="F256" s="94"/>
      <c r="G256" s="94"/>
      <c r="H256" s="94"/>
      <c r="I256" s="94"/>
      <c r="J256" s="94"/>
      <c r="K256" s="94"/>
    </row>
    <row r="257" spans="2:11">
      <c r="B257" s="94"/>
      <c r="C257" s="94"/>
      <c r="D257" s="94"/>
      <c r="E257" s="94"/>
      <c r="F257" s="94"/>
      <c r="G257" s="94"/>
      <c r="H257" s="94"/>
      <c r="I257" s="94"/>
      <c r="J257" s="94"/>
      <c r="K257" s="94"/>
    </row>
    <row r="258" spans="2:11">
      <c r="B258" s="94"/>
      <c r="C258" s="94"/>
      <c r="D258" s="94"/>
      <c r="E258" s="94"/>
      <c r="F258" s="94"/>
      <c r="G258" s="94"/>
      <c r="H258" s="94"/>
      <c r="I258" s="94"/>
      <c r="J258" s="94"/>
      <c r="K258" s="94"/>
    </row>
    <row r="259" spans="2:11">
      <c r="B259" s="94"/>
      <c r="C259" s="94"/>
      <c r="D259" s="94"/>
      <c r="E259" s="94"/>
      <c r="F259" s="94"/>
      <c r="G259" s="94"/>
      <c r="H259" s="94"/>
      <c r="I259" s="94"/>
      <c r="J259" s="94"/>
      <c r="K259" s="94"/>
    </row>
    <row r="260" spans="2:11">
      <c r="B260" s="94"/>
      <c r="C260" s="94"/>
      <c r="D260" s="94"/>
      <c r="E260" s="94"/>
      <c r="F260" s="94"/>
      <c r="G260" s="94"/>
      <c r="H260" s="94"/>
      <c r="I260" s="94"/>
      <c r="J260" s="94"/>
      <c r="K260" s="94"/>
    </row>
    <row r="261" spans="2:11">
      <c r="B261" s="94"/>
      <c r="C261" s="94"/>
      <c r="D261" s="94"/>
      <c r="E261" s="94"/>
      <c r="F261" s="94"/>
      <c r="G261" s="94"/>
      <c r="H261" s="94"/>
      <c r="I261" s="94"/>
      <c r="J261" s="94"/>
      <c r="K261" s="94"/>
    </row>
    <row r="262" spans="2:11">
      <c r="B262" s="94"/>
      <c r="C262" s="94"/>
      <c r="D262" s="94"/>
      <c r="E262" s="94"/>
      <c r="F262" s="94"/>
      <c r="G262" s="94"/>
      <c r="H262" s="94"/>
      <c r="I262" s="94"/>
      <c r="J262" s="94"/>
      <c r="K262" s="94"/>
    </row>
    <row r="263" spans="2:11">
      <c r="B263" s="94"/>
      <c r="C263" s="94"/>
      <c r="D263" s="94"/>
      <c r="E263" s="94"/>
      <c r="F263" s="94"/>
      <c r="G263" s="94"/>
      <c r="H263" s="94"/>
      <c r="I263" s="94"/>
      <c r="J263" s="94"/>
      <c r="K263" s="94"/>
    </row>
    <row r="264" spans="2:11">
      <c r="B264" s="94"/>
      <c r="C264" s="94"/>
      <c r="D264" s="94"/>
      <c r="E264" s="94"/>
      <c r="F264" s="94"/>
      <c r="G264" s="94"/>
      <c r="H264" s="94"/>
      <c r="I264" s="94"/>
      <c r="J264" s="94"/>
      <c r="K264" s="94"/>
    </row>
    <row r="265" spans="2:11">
      <c r="B265" s="94"/>
      <c r="C265" s="94"/>
      <c r="D265" s="94"/>
      <c r="E265" s="94"/>
      <c r="F265" s="94"/>
      <c r="G265" s="94"/>
      <c r="H265" s="94"/>
      <c r="I265" s="94"/>
      <c r="J265" s="94"/>
      <c r="K265" s="94"/>
    </row>
    <row r="266" spans="2:11">
      <c r="B266" s="94"/>
      <c r="C266" s="94"/>
      <c r="D266" s="94"/>
      <c r="E266" s="94"/>
      <c r="F266" s="94"/>
      <c r="G266" s="94"/>
      <c r="H266" s="94"/>
      <c r="I266" s="94"/>
      <c r="J266" s="94"/>
      <c r="K266" s="94"/>
    </row>
    <row r="267" spans="2:11">
      <c r="B267" s="94"/>
      <c r="C267" s="94"/>
      <c r="D267" s="94"/>
      <c r="E267" s="94"/>
      <c r="F267" s="94"/>
      <c r="G267" s="94"/>
      <c r="H267" s="94"/>
      <c r="I267" s="94"/>
      <c r="J267" s="94"/>
      <c r="K267" s="94"/>
    </row>
    <row r="268" spans="2:11">
      <c r="B268" s="94"/>
      <c r="C268" s="94"/>
      <c r="D268" s="94"/>
      <c r="E268" s="94"/>
      <c r="F268" s="94"/>
      <c r="G268" s="94"/>
      <c r="H268" s="94"/>
      <c r="I268" s="94"/>
      <c r="J268" s="94"/>
      <c r="K268" s="94"/>
    </row>
    <row r="269" spans="2:11">
      <c r="B269" s="94"/>
      <c r="C269" s="94"/>
      <c r="D269" s="94"/>
      <c r="E269" s="94"/>
      <c r="F269" s="94"/>
      <c r="G269" s="94"/>
      <c r="H269" s="94"/>
      <c r="I269" s="94"/>
      <c r="J269" s="94"/>
      <c r="K269" s="94"/>
    </row>
    <row r="270" spans="2:11">
      <c r="B270" s="94"/>
      <c r="C270" s="94"/>
      <c r="D270" s="94"/>
      <c r="E270" s="94"/>
      <c r="F270" s="94"/>
      <c r="G270" s="94"/>
      <c r="H270" s="94"/>
      <c r="I270" s="94"/>
      <c r="J270" s="94"/>
      <c r="K270" s="94"/>
    </row>
    <row r="271" spans="2:11">
      <c r="B271" s="94"/>
      <c r="C271" s="94"/>
      <c r="D271" s="94"/>
      <c r="E271" s="94"/>
      <c r="F271" s="94"/>
      <c r="G271" s="94"/>
      <c r="H271" s="94"/>
      <c r="I271" s="94"/>
      <c r="J271" s="94"/>
      <c r="K271" s="94"/>
    </row>
    <row r="272" spans="2:11">
      <c r="B272" s="94"/>
      <c r="C272" s="94"/>
      <c r="D272" s="94"/>
      <c r="E272" s="94"/>
      <c r="F272" s="94"/>
      <c r="G272" s="94"/>
      <c r="H272" s="94"/>
      <c r="I272" s="94"/>
      <c r="J272" s="94"/>
      <c r="K272" s="94"/>
    </row>
    <row r="273" spans="2:11">
      <c r="B273" s="94"/>
      <c r="C273" s="94"/>
      <c r="D273" s="94"/>
      <c r="E273" s="94"/>
      <c r="F273" s="94"/>
      <c r="G273" s="94"/>
      <c r="H273" s="94"/>
      <c r="I273" s="94"/>
      <c r="J273" s="94"/>
      <c r="K273" s="94"/>
    </row>
    <row r="274" spans="2:11">
      <c r="B274" s="94"/>
      <c r="C274" s="94"/>
      <c r="D274" s="94"/>
      <c r="E274" s="94"/>
      <c r="F274" s="94"/>
      <c r="G274" s="94"/>
      <c r="H274" s="94"/>
      <c r="I274" s="94"/>
      <c r="J274" s="94"/>
      <c r="K274" s="94"/>
    </row>
    <row r="275" spans="2:11">
      <c r="B275" s="94"/>
      <c r="C275" s="94"/>
      <c r="D275" s="94"/>
      <c r="E275" s="94"/>
      <c r="F275" s="94"/>
      <c r="G275" s="94"/>
      <c r="H275" s="94"/>
      <c r="I275" s="94"/>
      <c r="J275" s="94"/>
      <c r="K275" s="94"/>
    </row>
    <row r="276" spans="2:11">
      <c r="B276" s="94"/>
      <c r="C276" s="94"/>
      <c r="D276" s="94"/>
      <c r="E276" s="94"/>
      <c r="F276" s="94"/>
      <c r="G276" s="94"/>
      <c r="H276" s="94"/>
      <c r="I276" s="94"/>
      <c r="J276" s="94"/>
      <c r="K276" s="94"/>
    </row>
    <row r="277" spans="2:11">
      <c r="B277" s="94"/>
      <c r="C277" s="94"/>
      <c r="D277" s="94"/>
      <c r="E277" s="94"/>
      <c r="F277" s="94"/>
      <c r="G277" s="94"/>
      <c r="H277" s="94"/>
      <c r="I277" s="94"/>
      <c r="J277" s="94"/>
      <c r="K277" s="94"/>
    </row>
    <row r="278" spans="2:11">
      <c r="B278" s="94"/>
      <c r="C278" s="94"/>
      <c r="D278" s="94"/>
      <c r="E278" s="94"/>
      <c r="F278" s="94"/>
      <c r="G278" s="94"/>
      <c r="H278" s="94"/>
      <c r="I278" s="94"/>
      <c r="J278" s="94"/>
      <c r="K278" s="94"/>
    </row>
    <row r="279" spans="2:11">
      <c r="B279" s="94"/>
      <c r="C279" s="94"/>
      <c r="D279" s="94"/>
      <c r="E279" s="94"/>
      <c r="F279" s="94"/>
      <c r="G279" s="94"/>
      <c r="H279" s="94"/>
      <c r="I279" s="94"/>
      <c r="J279" s="94"/>
      <c r="K279" s="94"/>
    </row>
    <row r="280" spans="2:11">
      <c r="B280" s="94"/>
      <c r="C280" s="94"/>
      <c r="D280" s="94"/>
      <c r="E280" s="94"/>
      <c r="F280" s="94"/>
      <c r="G280" s="94"/>
      <c r="H280" s="94"/>
      <c r="I280" s="94"/>
      <c r="J280" s="94"/>
      <c r="K280" s="94"/>
    </row>
    <row r="281" spans="2:11">
      <c r="B281" s="94"/>
      <c r="C281" s="94"/>
      <c r="D281" s="94"/>
      <c r="E281" s="94"/>
      <c r="F281" s="94"/>
      <c r="G281" s="94"/>
      <c r="H281" s="94"/>
      <c r="I281" s="94"/>
      <c r="J281" s="94"/>
      <c r="K281" s="94"/>
    </row>
    <row r="282" spans="2:11">
      <c r="B282" s="94"/>
      <c r="C282" s="94"/>
      <c r="D282" s="94"/>
      <c r="E282" s="94"/>
      <c r="F282" s="94"/>
      <c r="G282" s="94"/>
      <c r="H282" s="94"/>
      <c r="I282" s="94"/>
      <c r="J282" s="94"/>
      <c r="K282" s="94"/>
    </row>
    <row r="283" spans="2:11">
      <c r="B283" s="94"/>
      <c r="C283" s="94"/>
      <c r="D283" s="94"/>
      <c r="E283" s="94"/>
      <c r="F283" s="94"/>
      <c r="G283" s="94"/>
      <c r="H283" s="94"/>
      <c r="I283" s="94"/>
      <c r="J283" s="94"/>
      <c r="K283" s="94"/>
    </row>
    <row r="284" spans="2:11">
      <c r="B284" s="94"/>
      <c r="C284" s="94"/>
      <c r="D284" s="94"/>
      <c r="E284" s="94"/>
      <c r="F284" s="94"/>
      <c r="G284" s="94"/>
      <c r="H284" s="94"/>
      <c r="I284" s="94"/>
      <c r="J284" s="94"/>
      <c r="K284" s="94"/>
    </row>
    <row r="285" spans="2:11">
      <c r="B285" s="94"/>
      <c r="C285" s="94"/>
      <c r="D285" s="94"/>
      <c r="E285" s="94"/>
      <c r="F285" s="94"/>
      <c r="G285" s="94"/>
      <c r="H285" s="94"/>
      <c r="I285" s="94"/>
      <c r="J285" s="94"/>
      <c r="K285" s="94"/>
    </row>
    <row r="286" spans="2:11">
      <c r="B286" s="94"/>
      <c r="C286" s="94"/>
      <c r="D286" s="94"/>
      <c r="E286" s="94"/>
      <c r="F286" s="94"/>
      <c r="G286" s="94"/>
      <c r="H286" s="94"/>
      <c r="I286" s="94"/>
      <c r="J286" s="94"/>
      <c r="K286" s="94"/>
    </row>
    <row r="287" spans="2:11">
      <c r="B287" s="94"/>
      <c r="C287" s="94"/>
      <c r="D287" s="94"/>
      <c r="E287" s="94"/>
      <c r="F287" s="94"/>
      <c r="G287" s="94"/>
      <c r="H287" s="94"/>
      <c r="I287" s="94"/>
      <c r="J287" s="94"/>
      <c r="K287" s="94"/>
    </row>
    <row r="288" spans="2:11">
      <c r="B288" s="94"/>
      <c r="C288" s="94"/>
      <c r="D288" s="94"/>
      <c r="E288" s="94"/>
      <c r="F288" s="94"/>
      <c r="G288" s="94"/>
      <c r="H288" s="94"/>
      <c r="I288" s="94"/>
      <c r="J288" s="94"/>
      <c r="K288" s="94"/>
    </row>
    <row r="289" spans="2:11">
      <c r="B289" s="94"/>
      <c r="C289" s="94"/>
      <c r="D289" s="94"/>
      <c r="E289" s="94"/>
      <c r="F289" s="94"/>
      <c r="G289" s="94"/>
      <c r="H289" s="94"/>
      <c r="I289" s="94"/>
      <c r="J289" s="94"/>
      <c r="K289" s="94"/>
    </row>
    <row r="290" spans="2:11">
      <c r="B290" s="94"/>
      <c r="C290" s="94"/>
      <c r="D290" s="94"/>
      <c r="E290" s="94"/>
      <c r="F290" s="94"/>
      <c r="G290" s="94"/>
      <c r="H290" s="94"/>
      <c r="I290" s="94"/>
      <c r="J290" s="94"/>
      <c r="K290" s="94"/>
    </row>
    <row r="291" spans="2:11">
      <c r="B291" s="94"/>
      <c r="C291" s="94"/>
      <c r="D291" s="94"/>
      <c r="E291" s="94"/>
      <c r="F291" s="94"/>
      <c r="G291" s="94"/>
      <c r="H291" s="94"/>
      <c r="I291" s="94"/>
      <c r="J291" s="94"/>
      <c r="K291" s="94"/>
    </row>
    <row r="292" spans="2:11">
      <c r="B292" s="94"/>
      <c r="C292" s="94"/>
      <c r="D292" s="94"/>
      <c r="E292" s="94"/>
      <c r="F292" s="94"/>
      <c r="G292" s="94"/>
      <c r="H292" s="94"/>
      <c r="I292" s="94"/>
      <c r="J292" s="94"/>
      <c r="K292" s="94"/>
    </row>
    <row r="293" spans="2:11">
      <c r="B293" s="94"/>
      <c r="C293" s="94"/>
      <c r="D293" s="94"/>
      <c r="E293" s="94"/>
      <c r="F293" s="94"/>
      <c r="G293" s="94"/>
      <c r="H293" s="94"/>
      <c r="I293" s="94"/>
      <c r="J293" s="94"/>
      <c r="K293" s="94"/>
    </row>
    <row r="294" spans="2:11">
      <c r="B294" s="94"/>
      <c r="C294" s="94"/>
      <c r="D294" s="94"/>
      <c r="E294" s="94"/>
      <c r="F294" s="94"/>
      <c r="G294" s="94"/>
      <c r="H294" s="94"/>
      <c r="I294" s="94"/>
      <c r="J294" s="94"/>
      <c r="K294" s="94"/>
    </row>
    <row r="295" spans="2:11">
      <c r="B295" s="94"/>
      <c r="C295" s="94"/>
      <c r="D295" s="94"/>
      <c r="E295" s="94"/>
      <c r="F295" s="94"/>
      <c r="G295" s="94"/>
      <c r="H295" s="94"/>
      <c r="I295" s="94"/>
      <c r="J295" s="94"/>
      <c r="K295" s="94"/>
    </row>
    <row r="296" spans="2:11">
      <c r="B296" s="94"/>
      <c r="C296" s="94"/>
      <c r="D296" s="94"/>
      <c r="E296" s="94"/>
      <c r="F296" s="94"/>
      <c r="G296" s="94"/>
      <c r="H296" s="94"/>
      <c r="I296" s="94"/>
      <c r="J296" s="94"/>
      <c r="K296" s="94"/>
    </row>
    <row r="297" spans="2:11">
      <c r="B297" s="94"/>
      <c r="C297" s="94"/>
      <c r="D297" s="94"/>
      <c r="E297" s="94"/>
      <c r="F297" s="94"/>
      <c r="G297" s="94"/>
      <c r="H297" s="94"/>
      <c r="I297" s="94"/>
      <c r="J297" s="94"/>
      <c r="K297" s="94"/>
    </row>
    <row r="298" spans="2:11">
      <c r="B298" s="94"/>
      <c r="C298" s="94"/>
      <c r="D298" s="94"/>
      <c r="E298" s="94"/>
      <c r="F298" s="94"/>
      <c r="G298" s="94"/>
      <c r="H298" s="94"/>
      <c r="I298" s="94"/>
      <c r="J298" s="94"/>
      <c r="K298" s="94"/>
    </row>
    <row r="299" spans="2:11">
      <c r="B299" s="94"/>
      <c r="C299" s="94"/>
      <c r="D299" s="94"/>
      <c r="E299" s="94"/>
      <c r="F299" s="94"/>
      <c r="G299" s="94"/>
      <c r="H299" s="94"/>
      <c r="I299" s="94"/>
      <c r="J299" s="94"/>
      <c r="K299" s="94"/>
    </row>
    <row r="300" spans="2:11">
      <c r="B300" s="94"/>
      <c r="C300" s="94"/>
      <c r="D300" s="94"/>
      <c r="E300" s="94"/>
      <c r="F300" s="94"/>
      <c r="G300" s="94"/>
      <c r="H300" s="94"/>
      <c r="I300" s="94"/>
      <c r="J300" s="94"/>
      <c r="K300" s="94"/>
    </row>
    <row r="301" spans="2:11">
      <c r="B301" s="94"/>
      <c r="C301" s="94"/>
      <c r="D301" s="94"/>
      <c r="E301" s="94"/>
      <c r="F301" s="94"/>
      <c r="G301" s="94"/>
      <c r="H301" s="94"/>
      <c r="I301" s="94"/>
      <c r="J301" s="94"/>
      <c r="K301" s="94"/>
    </row>
    <row r="302" spans="2:11">
      <c r="B302" s="94"/>
      <c r="C302" s="94"/>
      <c r="D302" s="94"/>
      <c r="E302" s="94"/>
      <c r="F302" s="94"/>
      <c r="G302" s="94"/>
      <c r="H302" s="94"/>
      <c r="I302" s="94"/>
      <c r="J302" s="94"/>
      <c r="K302" s="94"/>
    </row>
    <row r="303" spans="2:11">
      <c r="B303" s="94"/>
      <c r="C303" s="94"/>
      <c r="D303" s="94"/>
      <c r="E303" s="94"/>
      <c r="F303" s="94"/>
      <c r="G303" s="94"/>
      <c r="H303" s="94"/>
      <c r="I303" s="94"/>
      <c r="J303" s="94"/>
      <c r="K303" s="94"/>
    </row>
    <row r="304" spans="2:11">
      <c r="B304" s="94"/>
      <c r="C304" s="94"/>
      <c r="D304" s="94"/>
      <c r="E304" s="94"/>
      <c r="F304" s="94"/>
      <c r="G304" s="94"/>
      <c r="H304" s="94"/>
      <c r="I304" s="94"/>
      <c r="J304" s="94"/>
      <c r="K304" s="94"/>
    </row>
    <row r="305" spans="2:11">
      <c r="B305" s="94"/>
      <c r="C305" s="94"/>
      <c r="D305" s="94"/>
      <c r="E305" s="94"/>
      <c r="F305" s="94"/>
      <c r="G305" s="94"/>
      <c r="H305" s="94"/>
      <c r="I305" s="94"/>
      <c r="J305" s="94"/>
      <c r="K305" s="94"/>
    </row>
    <row r="306" spans="2:11">
      <c r="B306" s="94"/>
      <c r="C306" s="94"/>
      <c r="D306" s="94"/>
      <c r="E306" s="94"/>
      <c r="F306" s="94"/>
      <c r="G306" s="94"/>
      <c r="H306" s="94"/>
      <c r="I306" s="94"/>
      <c r="J306" s="94"/>
      <c r="K306" s="94"/>
    </row>
    <row r="307" spans="2:11">
      <c r="B307" s="94"/>
      <c r="C307" s="94"/>
      <c r="D307" s="94"/>
      <c r="E307" s="94"/>
      <c r="F307" s="94"/>
      <c r="G307" s="94"/>
      <c r="H307" s="94"/>
      <c r="I307" s="94"/>
      <c r="J307" s="94"/>
      <c r="K307" s="94"/>
    </row>
    <row r="308" spans="2:11">
      <c r="B308" s="94"/>
      <c r="C308" s="94"/>
      <c r="D308" s="94"/>
      <c r="E308" s="94"/>
      <c r="F308" s="94"/>
      <c r="G308" s="94"/>
      <c r="H308" s="94"/>
      <c r="I308" s="94"/>
      <c r="J308" s="94"/>
      <c r="K308" s="94"/>
    </row>
    <row r="309" spans="2:11">
      <c r="B309" s="94"/>
      <c r="C309" s="94"/>
      <c r="D309" s="94"/>
      <c r="E309" s="94"/>
      <c r="F309" s="94"/>
      <c r="G309" s="94"/>
      <c r="H309" s="94"/>
      <c r="I309" s="94"/>
      <c r="J309" s="94"/>
      <c r="K309" s="94"/>
    </row>
    <row r="310" spans="2:11">
      <c r="B310" s="94"/>
      <c r="C310" s="94"/>
      <c r="D310" s="94"/>
      <c r="E310" s="94"/>
      <c r="F310" s="94"/>
      <c r="G310" s="94"/>
      <c r="H310" s="94"/>
      <c r="I310" s="94"/>
      <c r="J310" s="94"/>
      <c r="K310" s="94"/>
    </row>
    <row r="311" spans="2:11">
      <c r="B311" s="94"/>
      <c r="C311" s="94"/>
      <c r="D311" s="94"/>
      <c r="E311" s="94"/>
      <c r="F311" s="94"/>
      <c r="G311" s="94"/>
      <c r="H311" s="94"/>
      <c r="I311" s="94"/>
      <c r="J311" s="94"/>
      <c r="K311" s="94"/>
    </row>
    <row r="312" spans="2:11">
      <c r="B312" s="94"/>
      <c r="C312" s="94"/>
      <c r="D312" s="94"/>
      <c r="E312" s="94"/>
      <c r="F312" s="94"/>
      <c r="G312" s="94"/>
      <c r="H312" s="94"/>
      <c r="I312" s="94"/>
      <c r="J312" s="94"/>
      <c r="K312" s="94"/>
    </row>
    <row r="313" spans="2:11">
      <c r="B313" s="94"/>
      <c r="C313" s="94"/>
      <c r="D313" s="94"/>
      <c r="E313" s="94"/>
      <c r="F313" s="94"/>
      <c r="G313" s="94"/>
      <c r="H313" s="94"/>
      <c r="I313" s="94"/>
      <c r="J313" s="94"/>
      <c r="K313" s="94"/>
    </row>
    <row r="314" spans="2:11">
      <c r="B314" s="94"/>
      <c r="C314" s="94"/>
      <c r="D314" s="94"/>
      <c r="E314" s="94"/>
      <c r="F314" s="94"/>
      <c r="G314" s="94"/>
      <c r="H314" s="94"/>
      <c r="I314" s="94"/>
      <c r="J314" s="94"/>
      <c r="K314" s="94"/>
    </row>
    <row r="315" spans="2:11">
      <c r="B315" s="94"/>
      <c r="C315" s="94"/>
      <c r="D315" s="94"/>
      <c r="E315" s="94"/>
      <c r="F315" s="94"/>
      <c r="G315" s="94"/>
      <c r="H315" s="94"/>
      <c r="I315" s="94"/>
      <c r="J315" s="94"/>
      <c r="K315" s="94"/>
    </row>
    <row r="316" spans="2:11">
      <c r="B316" s="94"/>
      <c r="C316" s="94"/>
      <c r="D316" s="94"/>
      <c r="E316" s="94"/>
      <c r="F316" s="94"/>
      <c r="G316" s="94"/>
      <c r="H316" s="94"/>
      <c r="I316" s="94"/>
      <c r="J316" s="94"/>
      <c r="K316" s="94"/>
    </row>
    <row r="317" spans="2:11">
      <c r="B317" s="94"/>
      <c r="C317" s="94"/>
      <c r="D317" s="94"/>
      <c r="E317" s="94"/>
      <c r="F317" s="94"/>
      <c r="G317" s="94"/>
      <c r="H317" s="94"/>
      <c r="I317" s="94"/>
      <c r="J317" s="94"/>
      <c r="K317" s="94"/>
    </row>
    <row r="318" spans="2:11">
      <c r="B318" s="94"/>
      <c r="C318" s="94"/>
      <c r="D318" s="94"/>
      <c r="E318" s="94"/>
      <c r="F318" s="94"/>
      <c r="G318" s="94"/>
      <c r="H318" s="94"/>
      <c r="I318" s="94"/>
      <c r="J318" s="94"/>
      <c r="K318" s="94"/>
    </row>
    <row r="319" spans="2:11">
      <c r="B319" s="94"/>
      <c r="C319" s="94"/>
      <c r="D319" s="94"/>
      <c r="E319" s="94"/>
      <c r="F319" s="94"/>
      <c r="G319" s="94"/>
      <c r="H319" s="94"/>
      <c r="I319" s="94"/>
      <c r="J319" s="94"/>
      <c r="K319" s="94"/>
    </row>
    <row r="320" spans="2:11">
      <c r="B320" s="94"/>
      <c r="C320" s="94"/>
      <c r="D320" s="94"/>
      <c r="E320" s="94"/>
      <c r="F320" s="94"/>
      <c r="G320" s="94"/>
      <c r="H320" s="94"/>
      <c r="I320" s="94"/>
      <c r="J320" s="94"/>
      <c r="K320" s="94"/>
    </row>
    <row r="321" spans="2:11">
      <c r="B321" s="94"/>
      <c r="C321" s="94"/>
      <c r="D321" s="94"/>
      <c r="E321" s="94"/>
      <c r="F321" s="94"/>
      <c r="G321" s="94"/>
      <c r="H321" s="94"/>
      <c r="I321" s="94"/>
      <c r="J321" s="94"/>
      <c r="K321" s="94"/>
    </row>
    <row r="322" spans="2:11">
      <c r="B322" s="94"/>
      <c r="C322" s="94"/>
      <c r="D322" s="94"/>
      <c r="E322" s="94"/>
      <c r="F322" s="94"/>
      <c r="G322" s="94"/>
      <c r="H322" s="94"/>
      <c r="I322" s="94"/>
      <c r="J322" s="94"/>
      <c r="K322" s="94"/>
    </row>
    <row r="323" spans="2:11">
      <c r="B323" s="94"/>
      <c r="C323" s="94"/>
      <c r="D323" s="94"/>
      <c r="E323" s="94"/>
      <c r="F323" s="94"/>
      <c r="G323" s="94"/>
      <c r="H323" s="94"/>
      <c r="I323" s="94"/>
      <c r="J323" s="94"/>
      <c r="K323" s="94"/>
    </row>
    <row r="324" spans="2:11">
      <c r="B324" s="94"/>
      <c r="C324" s="94"/>
      <c r="D324" s="94"/>
      <c r="E324" s="94"/>
      <c r="F324" s="94"/>
      <c r="G324" s="94"/>
      <c r="H324" s="94"/>
      <c r="I324" s="94"/>
      <c r="J324" s="94"/>
      <c r="K324" s="94"/>
    </row>
    <row r="325" spans="2:11">
      <c r="B325" s="94"/>
      <c r="C325" s="94"/>
      <c r="D325" s="94"/>
      <c r="E325" s="94"/>
      <c r="F325" s="94"/>
      <c r="G325" s="94"/>
      <c r="H325" s="94"/>
      <c r="I325" s="94"/>
      <c r="J325" s="94"/>
      <c r="K325" s="94"/>
    </row>
    <row r="326" spans="2:11">
      <c r="B326" s="94"/>
      <c r="C326" s="94"/>
      <c r="D326" s="94"/>
      <c r="E326" s="94"/>
      <c r="F326" s="94"/>
      <c r="G326" s="94"/>
      <c r="H326" s="94"/>
      <c r="I326" s="94"/>
      <c r="J326" s="94"/>
      <c r="K326" s="94"/>
    </row>
    <row r="327" spans="2:11">
      <c r="B327" s="94"/>
      <c r="C327" s="94"/>
      <c r="D327" s="94"/>
      <c r="E327" s="94"/>
      <c r="F327" s="94"/>
      <c r="G327" s="94"/>
      <c r="H327" s="94"/>
      <c r="I327" s="94"/>
      <c r="J327" s="94"/>
      <c r="K327" s="94"/>
    </row>
    <row r="328" spans="2:11">
      <c r="B328" s="94"/>
      <c r="C328" s="94"/>
      <c r="D328" s="94"/>
      <c r="E328" s="94"/>
      <c r="F328" s="94"/>
      <c r="G328" s="94"/>
      <c r="H328" s="94"/>
      <c r="I328" s="94"/>
      <c r="J328" s="94"/>
      <c r="K328" s="94"/>
    </row>
    <row r="329" spans="2:11">
      <c r="B329" s="94"/>
      <c r="C329" s="94"/>
      <c r="D329" s="94"/>
      <c r="E329" s="94"/>
      <c r="F329" s="94"/>
      <c r="G329" s="94"/>
      <c r="H329" s="94"/>
      <c r="I329" s="94"/>
      <c r="J329" s="94"/>
      <c r="K329" s="94"/>
    </row>
    <row r="330" spans="2:11">
      <c r="B330" s="94"/>
      <c r="C330" s="94"/>
      <c r="D330" s="94"/>
      <c r="E330" s="94"/>
      <c r="F330" s="94"/>
      <c r="G330" s="94"/>
      <c r="H330" s="94"/>
      <c r="I330" s="94"/>
      <c r="J330" s="94"/>
      <c r="K330" s="94"/>
    </row>
    <row r="331" spans="2:11">
      <c r="B331" s="94"/>
      <c r="C331" s="94"/>
      <c r="D331" s="94"/>
      <c r="E331" s="94"/>
      <c r="F331" s="94"/>
      <c r="G331" s="94"/>
      <c r="H331" s="94"/>
      <c r="I331" s="94"/>
      <c r="J331" s="94"/>
      <c r="K331" s="94"/>
    </row>
    <row r="332" spans="2:11">
      <c r="B332" s="94"/>
      <c r="C332" s="94"/>
      <c r="D332" s="94"/>
      <c r="E332" s="94"/>
      <c r="F332" s="94"/>
      <c r="G332" s="94"/>
      <c r="H332" s="94"/>
      <c r="I332" s="94"/>
      <c r="J332" s="94"/>
      <c r="K332" s="94"/>
    </row>
    <row r="333" spans="2:11">
      <c r="B333" s="94"/>
      <c r="C333" s="94"/>
      <c r="D333" s="94"/>
      <c r="E333" s="94"/>
      <c r="F333" s="94"/>
      <c r="G333" s="94"/>
      <c r="H333" s="94"/>
      <c r="I333" s="94"/>
      <c r="J333" s="94"/>
      <c r="K333" s="94"/>
    </row>
    <row r="334" spans="2:11">
      <c r="B334" s="94"/>
      <c r="C334" s="94"/>
      <c r="D334" s="94"/>
      <c r="E334" s="94"/>
      <c r="F334" s="94"/>
      <c r="G334" s="94"/>
      <c r="H334" s="94"/>
      <c r="I334" s="94"/>
      <c r="J334" s="94"/>
      <c r="K334" s="94"/>
    </row>
    <row r="335" spans="2:11">
      <c r="B335" s="94"/>
      <c r="C335" s="94"/>
      <c r="D335" s="94"/>
      <c r="E335" s="94"/>
      <c r="F335" s="94"/>
      <c r="G335" s="94"/>
      <c r="H335" s="94"/>
      <c r="I335" s="94"/>
      <c r="J335" s="94"/>
      <c r="K335" s="94"/>
    </row>
    <row r="336" spans="2:11">
      <c r="B336" s="94"/>
      <c r="C336" s="94"/>
      <c r="D336" s="94"/>
      <c r="E336" s="94"/>
      <c r="F336" s="94"/>
      <c r="G336" s="94"/>
      <c r="H336" s="94"/>
      <c r="I336" s="94"/>
      <c r="J336" s="94"/>
      <c r="K336" s="94"/>
    </row>
    <row r="337" spans="2:11">
      <c r="B337" s="94"/>
      <c r="C337" s="94"/>
      <c r="D337" s="94"/>
      <c r="E337" s="94"/>
      <c r="F337" s="94"/>
      <c r="G337" s="94"/>
      <c r="H337" s="94"/>
      <c r="I337" s="94"/>
      <c r="J337" s="94"/>
      <c r="K337" s="94"/>
    </row>
    <row r="338" spans="2:11">
      <c r="B338" s="94"/>
      <c r="C338" s="94"/>
      <c r="D338" s="94"/>
      <c r="E338" s="94"/>
      <c r="F338" s="94"/>
      <c r="G338" s="94"/>
      <c r="H338" s="94"/>
      <c r="I338" s="94"/>
      <c r="J338" s="94"/>
      <c r="K338" s="94"/>
    </row>
    <row r="339" spans="2:11">
      <c r="B339" s="94"/>
      <c r="C339" s="94"/>
      <c r="D339" s="94"/>
      <c r="E339" s="94"/>
      <c r="F339" s="94"/>
      <c r="G339" s="94"/>
      <c r="H339" s="94"/>
      <c r="I339" s="94"/>
      <c r="J339" s="94"/>
      <c r="K339" s="94"/>
    </row>
    <row r="340" spans="2:11">
      <c r="B340" s="94"/>
      <c r="C340" s="94"/>
      <c r="D340" s="94"/>
      <c r="E340" s="94"/>
      <c r="F340" s="94"/>
      <c r="G340" s="94"/>
      <c r="H340" s="94"/>
      <c r="I340" s="94"/>
      <c r="J340" s="94"/>
      <c r="K340" s="94"/>
    </row>
    <row r="341" spans="2:11">
      <c r="B341" s="94"/>
      <c r="C341" s="94"/>
      <c r="D341" s="94"/>
      <c r="E341" s="94"/>
      <c r="F341" s="94"/>
      <c r="G341" s="94"/>
      <c r="H341" s="94"/>
      <c r="I341" s="94"/>
      <c r="J341" s="94"/>
      <c r="K341" s="94"/>
    </row>
    <row r="342" spans="2:11">
      <c r="B342" s="94"/>
      <c r="C342" s="94"/>
      <c r="D342" s="94"/>
      <c r="E342" s="94"/>
      <c r="F342" s="94"/>
      <c r="G342" s="94"/>
      <c r="H342" s="94"/>
      <c r="I342" s="94"/>
      <c r="J342" s="94"/>
      <c r="K342" s="94"/>
    </row>
    <row r="343" spans="2:11">
      <c r="B343" s="94"/>
      <c r="C343" s="94"/>
      <c r="D343" s="94"/>
      <c r="E343" s="94"/>
      <c r="F343" s="94"/>
      <c r="G343" s="94"/>
      <c r="H343" s="94"/>
      <c r="I343" s="94"/>
      <c r="J343" s="94"/>
      <c r="K343" s="94"/>
    </row>
    <row r="344" spans="2:11">
      <c r="B344" s="94"/>
      <c r="C344" s="94"/>
      <c r="D344" s="94"/>
      <c r="E344" s="94"/>
      <c r="F344" s="94"/>
      <c r="G344" s="94"/>
      <c r="H344" s="94"/>
      <c r="I344" s="94"/>
      <c r="J344" s="94"/>
      <c r="K344" s="94"/>
    </row>
    <row r="345" spans="2:11">
      <c r="B345" s="94"/>
      <c r="C345" s="94"/>
      <c r="D345" s="94"/>
      <c r="E345" s="94"/>
      <c r="F345" s="94"/>
      <c r="G345" s="94"/>
      <c r="H345" s="94"/>
      <c r="I345" s="94"/>
      <c r="J345" s="94"/>
      <c r="K345" s="94"/>
    </row>
    <row r="346" spans="2:11">
      <c r="B346" s="94"/>
      <c r="C346" s="94"/>
      <c r="D346" s="94"/>
      <c r="E346" s="94"/>
      <c r="F346" s="94"/>
      <c r="G346" s="94"/>
      <c r="H346" s="94"/>
      <c r="I346" s="94"/>
      <c r="J346" s="94"/>
      <c r="K346" s="94"/>
    </row>
    <row r="347" spans="2:11">
      <c r="B347" s="94"/>
      <c r="C347" s="94"/>
      <c r="D347" s="94"/>
      <c r="E347" s="94"/>
      <c r="F347" s="94"/>
      <c r="G347" s="94"/>
      <c r="H347" s="94"/>
      <c r="I347" s="94"/>
      <c r="J347" s="94"/>
      <c r="K347" s="94"/>
    </row>
    <row r="348" spans="2:11">
      <c r="B348" s="94"/>
      <c r="C348" s="94"/>
      <c r="D348" s="94"/>
      <c r="E348" s="94"/>
      <c r="F348" s="94"/>
      <c r="G348" s="94"/>
      <c r="H348" s="94"/>
      <c r="I348" s="94"/>
      <c r="J348" s="94"/>
      <c r="K348" s="94"/>
    </row>
    <row r="349" spans="2:11">
      <c r="B349" s="94"/>
      <c r="C349" s="94"/>
      <c r="D349" s="94"/>
      <c r="E349" s="94"/>
      <c r="F349" s="94"/>
      <c r="G349" s="94"/>
      <c r="H349" s="94"/>
      <c r="I349" s="94"/>
      <c r="J349" s="94"/>
      <c r="K349" s="94"/>
    </row>
    <row r="350" spans="2:11">
      <c r="B350" s="94"/>
      <c r="C350" s="94"/>
      <c r="D350" s="94"/>
      <c r="E350" s="94"/>
      <c r="F350" s="94"/>
      <c r="G350" s="94"/>
      <c r="H350" s="94"/>
      <c r="I350" s="94"/>
      <c r="J350" s="94"/>
      <c r="K350" s="94"/>
    </row>
    <row r="351" spans="2:11">
      <c r="B351" s="94"/>
      <c r="C351" s="94"/>
      <c r="D351" s="94"/>
      <c r="E351" s="94"/>
      <c r="F351" s="94"/>
      <c r="G351" s="94"/>
      <c r="H351" s="94"/>
      <c r="I351" s="94"/>
      <c r="J351" s="94"/>
      <c r="K351" s="94"/>
    </row>
    <row r="352" spans="2:11">
      <c r="B352" s="94"/>
      <c r="C352" s="94"/>
      <c r="D352" s="94"/>
      <c r="E352" s="94"/>
      <c r="F352" s="94"/>
      <c r="G352" s="94"/>
      <c r="H352" s="94"/>
      <c r="I352" s="94"/>
      <c r="J352" s="94"/>
      <c r="K352" s="94"/>
    </row>
    <row r="353" spans="2:11">
      <c r="B353" s="94"/>
      <c r="C353" s="94"/>
      <c r="D353" s="94"/>
      <c r="E353" s="94"/>
      <c r="F353" s="94"/>
      <c r="G353" s="94"/>
      <c r="H353" s="94"/>
      <c r="I353" s="94"/>
      <c r="J353" s="94"/>
      <c r="K353" s="94"/>
    </row>
    <row r="354" spans="2:11">
      <c r="B354" s="94"/>
      <c r="C354" s="94"/>
      <c r="D354" s="94"/>
      <c r="E354" s="94"/>
      <c r="F354" s="94"/>
      <c r="G354" s="94"/>
      <c r="H354" s="94"/>
      <c r="I354" s="94"/>
      <c r="J354" s="94"/>
      <c r="K354" s="94"/>
    </row>
    <row r="355" spans="2:11">
      <c r="B355" s="94"/>
      <c r="C355" s="94"/>
      <c r="D355" s="94"/>
      <c r="E355" s="94"/>
      <c r="F355" s="94"/>
      <c r="G355" s="94"/>
      <c r="H355" s="94"/>
      <c r="I355" s="94"/>
      <c r="J355" s="94"/>
      <c r="K355" s="94"/>
    </row>
    <row r="356" spans="2:11">
      <c r="B356" s="94"/>
      <c r="C356" s="94"/>
      <c r="D356" s="94"/>
      <c r="E356" s="94"/>
      <c r="F356" s="94"/>
      <c r="G356" s="94"/>
      <c r="H356" s="94"/>
      <c r="I356" s="94"/>
      <c r="J356" s="94"/>
      <c r="K356" s="94"/>
    </row>
    <row r="357" spans="2:11">
      <c r="B357" s="94"/>
      <c r="C357" s="94"/>
      <c r="D357" s="94"/>
      <c r="E357" s="94"/>
      <c r="F357" s="94"/>
      <c r="G357" s="94"/>
      <c r="H357" s="94"/>
      <c r="I357" s="94"/>
      <c r="J357" s="94"/>
      <c r="K357" s="94"/>
    </row>
    <row r="358" spans="2:11">
      <c r="B358" s="94"/>
      <c r="C358" s="94"/>
      <c r="D358" s="94"/>
      <c r="E358" s="94"/>
      <c r="F358" s="94"/>
      <c r="G358" s="94"/>
      <c r="H358" s="94"/>
      <c r="I358" s="94"/>
      <c r="J358" s="94"/>
      <c r="K358" s="94"/>
    </row>
    <row r="359" spans="2:11">
      <c r="B359" s="94"/>
      <c r="C359" s="94"/>
      <c r="D359" s="94"/>
      <c r="E359" s="94"/>
      <c r="F359" s="94"/>
      <c r="G359" s="94"/>
      <c r="H359" s="94"/>
      <c r="I359" s="94"/>
      <c r="J359" s="94"/>
      <c r="K359" s="94"/>
    </row>
    <row r="360" spans="2:11">
      <c r="B360" s="94"/>
      <c r="C360" s="94"/>
      <c r="D360" s="94"/>
      <c r="E360" s="94"/>
      <c r="F360" s="94"/>
      <c r="G360" s="94"/>
      <c r="H360" s="94"/>
      <c r="I360" s="94"/>
      <c r="J360" s="94"/>
      <c r="K360" s="94"/>
    </row>
    <row r="361" spans="2:11">
      <c r="B361" s="94"/>
      <c r="C361" s="94"/>
      <c r="D361" s="94"/>
      <c r="E361" s="94"/>
      <c r="F361" s="94"/>
      <c r="G361" s="94"/>
      <c r="H361" s="94"/>
      <c r="I361" s="94"/>
      <c r="J361" s="94"/>
      <c r="K361" s="94"/>
    </row>
    <row r="362" spans="2:11">
      <c r="B362" s="94"/>
      <c r="C362" s="94"/>
      <c r="D362" s="94"/>
      <c r="E362" s="94"/>
      <c r="F362" s="94"/>
      <c r="G362" s="94"/>
      <c r="H362" s="94"/>
      <c r="I362" s="94"/>
      <c r="J362" s="94"/>
      <c r="K362" s="94"/>
    </row>
    <row r="363" spans="2:11">
      <c r="B363" s="94"/>
      <c r="C363" s="94"/>
      <c r="D363" s="94"/>
      <c r="E363" s="94"/>
      <c r="F363" s="94"/>
      <c r="G363" s="94"/>
      <c r="H363" s="94"/>
      <c r="I363" s="94"/>
      <c r="J363" s="94"/>
      <c r="K363" s="94"/>
    </row>
    <row r="364" spans="2:11">
      <c r="B364" s="94"/>
      <c r="C364" s="94"/>
      <c r="D364" s="94"/>
      <c r="E364" s="94"/>
      <c r="F364" s="94"/>
      <c r="G364" s="94"/>
      <c r="H364" s="94"/>
      <c r="I364" s="94"/>
      <c r="J364" s="94"/>
      <c r="K364" s="94"/>
    </row>
    <row r="365" spans="2:11">
      <c r="B365" s="94"/>
      <c r="C365" s="94"/>
      <c r="D365" s="94"/>
      <c r="E365" s="94"/>
      <c r="F365" s="94"/>
      <c r="G365" s="94"/>
      <c r="H365" s="94"/>
      <c r="I365" s="94"/>
      <c r="J365" s="94"/>
      <c r="K365" s="94"/>
    </row>
    <row r="366" spans="2:11">
      <c r="B366" s="94"/>
      <c r="C366" s="94"/>
      <c r="D366" s="94"/>
      <c r="E366" s="94"/>
      <c r="F366" s="94"/>
      <c r="G366" s="94"/>
      <c r="H366" s="94"/>
      <c r="I366" s="94"/>
      <c r="J366" s="94"/>
      <c r="K366" s="94"/>
    </row>
    <row r="367" spans="2:11">
      <c r="B367" s="94"/>
      <c r="C367" s="94"/>
      <c r="D367" s="94"/>
      <c r="E367" s="94"/>
      <c r="F367" s="94"/>
      <c r="G367" s="94"/>
      <c r="H367" s="94"/>
      <c r="I367" s="94"/>
      <c r="J367" s="94"/>
      <c r="K367" s="94"/>
    </row>
    <row r="368" spans="2:11">
      <c r="B368" s="94"/>
      <c r="C368" s="94"/>
      <c r="D368" s="94"/>
      <c r="E368" s="94"/>
      <c r="F368" s="94"/>
      <c r="G368" s="94"/>
      <c r="H368" s="94"/>
      <c r="I368" s="94"/>
      <c r="J368" s="94"/>
      <c r="K368" s="94"/>
    </row>
    <row r="369" spans="2:11">
      <c r="B369" s="94"/>
      <c r="C369" s="94"/>
      <c r="D369" s="94"/>
      <c r="E369" s="94"/>
      <c r="F369" s="94"/>
      <c r="G369" s="94"/>
      <c r="H369" s="94"/>
      <c r="I369" s="94"/>
      <c r="J369" s="94"/>
      <c r="K369" s="94"/>
    </row>
    <row r="370" spans="2:11">
      <c r="B370" s="94"/>
      <c r="C370" s="94"/>
      <c r="D370" s="94"/>
      <c r="E370" s="94"/>
      <c r="F370" s="94"/>
      <c r="G370" s="94"/>
      <c r="H370" s="94"/>
      <c r="I370" s="94"/>
      <c r="J370" s="94"/>
      <c r="K370" s="94"/>
    </row>
    <row r="371" spans="2:11">
      <c r="B371" s="94"/>
      <c r="C371" s="94"/>
      <c r="D371" s="94"/>
      <c r="E371" s="94"/>
      <c r="F371" s="94"/>
      <c r="G371" s="94"/>
      <c r="H371" s="94"/>
      <c r="I371" s="94"/>
      <c r="J371" s="94"/>
      <c r="K371" s="94"/>
    </row>
    <row r="372" spans="2:11">
      <c r="B372" s="94"/>
      <c r="C372" s="94"/>
      <c r="D372" s="94"/>
      <c r="E372" s="94"/>
      <c r="F372" s="94"/>
      <c r="G372" s="94"/>
      <c r="H372" s="94"/>
      <c r="I372" s="94"/>
      <c r="J372" s="94"/>
      <c r="K372" s="94"/>
    </row>
    <row r="373" spans="2:11">
      <c r="B373" s="94"/>
      <c r="C373" s="94"/>
      <c r="D373" s="94"/>
      <c r="E373" s="94"/>
      <c r="F373" s="94"/>
      <c r="G373" s="94"/>
      <c r="H373" s="94"/>
      <c r="I373" s="94"/>
      <c r="J373" s="94"/>
      <c r="K373" s="94"/>
    </row>
    <row r="374" spans="2:11">
      <c r="B374" s="94"/>
      <c r="C374" s="94"/>
      <c r="D374" s="94"/>
      <c r="E374" s="94"/>
      <c r="F374" s="94"/>
      <c r="G374" s="94"/>
      <c r="H374" s="94"/>
      <c r="I374" s="94"/>
      <c r="J374" s="94"/>
      <c r="K374" s="94"/>
    </row>
    <row r="375" spans="2:11">
      <c r="B375" s="94"/>
      <c r="C375" s="94"/>
      <c r="D375" s="94"/>
      <c r="E375" s="94"/>
      <c r="F375" s="94"/>
      <c r="G375" s="94"/>
      <c r="H375" s="94"/>
      <c r="I375" s="94"/>
      <c r="J375" s="94"/>
      <c r="K375" s="94"/>
    </row>
    <row r="376" spans="2:11">
      <c r="B376" s="94"/>
      <c r="C376" s="94"/>
      <c r="D376" s="94"/>
      <c r="E376" s="94"/>
      <c r="F376" s="94"/>
      <c r="G376" s="94"/>
      <c r="H376" s="94"/>
      <c r="I376" s="94"/>
      <c r="J376" s="94"/>
      <c r="K376" s="94"/>
    </row>
    <row r="377" spans="2:11">
      <c r="B377" s="94"/>
      <c r="C377" s="94"/>
      <c r="D377" s="94"/>
      <c r="E377" s="94"/>
      <c r="F377" s="94"/>
      <c r="G377" s="94"/>
      <c r="H377" s="94"/>
      <c r="I377" s="94"/>
      <c r="J377" s="94"/>
      <c r="K377" s="94"/>
    </row>
    <row r="378" spans="2:11">
      <c r="B378" s="94"/>
      <c r="C378" s="94"/>
      <c r="D378" s="94"/>
      <c r="E378" s="94"/>
      <c r="F378" s="94"/>
      <c r="G378" s="94"/>
      <c r="H378" s="94"/>
      <c r="I378" s="94"/>
      <c r="J378" s="94"/>
      <c r="K378" s="94"/>
    </row>
    <row r="379" spans="2:11">
      <c r="B379" s="94"/>
      <c r="C379" s="94"/>
      <c r="D379" s="94"/>
      <c r="E379" s="94"/>
      <c r="F379" s="94"/>
      <c r="G379" s="94"/>
      <c r="H379" s="94"/>
      <c r="I379" s="94"/>
      <c r="J379" s="94"/>
      <c r="K379" s="94"/>
    </row>
    <row r="380" spans="2:11">
      <c r="B380" s="94"/>
      <c r="C380" s="94"/>
      <c r="D380" s="94"/>
      <c r="E380" s="94"/>
      <c r="F380" s="94"/>
      <c r="G380" s="94"/>
      <c r="H380" s="94"/>
      <c r="I380" s="94"/>
      <c r="J380" s="94"/>
      <c r="K380" s="94"/>
    </row>
    <row r="381" spans="2:11">
      <c r="B381" s="94"/>
      <c r="C381" s="94"/>
      <c r="D381" s="94"/>
      <c r="E381" s="94"/>
      <c r="F381" s="94"/>
      <c r="G381" s="94"/>
      <c r="H381" s="94"/>
      <c r="I381" s="94"/>
      <c r="J381" s="94"/>
      <c r="K381" s="94"/>
    </row>
    <row r="382" spans="2:11">
      <c r="B382" s="94"/>
      <c r="C382" s="94"/>
      <c r="D382" s="94"/>
      <c r="E382" s="94"/>
      <c r="F382" s="94"/>
      <c r="G382" s="94"/>
      <c r="H382" s="94"/>
      <c r="I382" s="94"/>
      <c r="J382" s="94"/>
      <c r="K382" s="94"/>
    </row>
    <row r="383" spans="2:11">
      <c r="B383" s="94"/>
      <c r="C383" s="94"/>
      <c r="D383" s="94"/>
      <c r="E383" s="94"/>
      <c r="F383" s="94"/>
      <c r="G383" s="94"/>
      <c r="H383" s="94"/>
      <c r="I383" s="94"/>
      <c r="J383" s="94"/>
      <c r="K383" s="94"/>
    </row>
    <row r="384" spans="2:11">
      <c r="B384" s="94"/>
      <c r="C384" s="94"/>
      <c r="D384" s="94"/>
      <c r="E384" s="94"/>
      <c r="F384" s="94"/>
      <c r="G384" s="94"/>
      <c r="H384" s="94"/>
      <c r="I384" s="94"/>
      <c r="J384" s="94"/>
      <c r="K384" s="94"/>
    </row>
    <row r="385" spans="2:11">
      <c r="B385" s="94"/>
      <c r="C385" s="94"/>
      <c r="D385" s="94"/>
      <c r="E385" s="94"/>
      <c r="F385" s="94"/>
      <c r="G385" s="94"/>
      <c r="H385" s="94"/>
      <c r="I385" s="94"/>
      <c r="J385" s="94"/>
      <c r="K385" s="94"/>
    </row>
    <row r="386" spans="2:11">
      <c r="B386" s="94"/>
      <c r="C386" s="94"/>
      <c r="D386" s="94"/>
      <c r="E386" s="94"/>
      <c r="F386" s="94"/>
      <c r="G386" s="94"/>
      <c r="H386" s="94"/>
      <c r="I386" s="94"/>
      <c r="J386" s="94"/>
      <c r="K386" s="94"/>
    </row>
    <row r="387" spans="2:11">
      <c r="B387" s="94"/>
      <c r="C387" s="94"/>
      <c r="D387" s="94"/>
      <c r="E387" s="94"/>
      <c r="F387" s="94"/>
      <c r="G387" s="94"/>
      <c r="H387" s="94"/>
      <c r="I387" s="94"/>
      <c r="J387" s="94"/>
      <c r="K387" s="94"/>
    </row>
    <row r="388" spans="2:11">
      <c r="B388" s="94"/>
      <c r="C388" s="94"/>
      <c r="D388" s="94"/>
      <c r="E388" s="94"/>
      <c r="F388" s="94"/>
      <c r="G388" s="94"/>
      <c r="H388" s="94"/>
      <c r="I388" s="94"/>
      <c r="J388" s="94"/>
      <c r="K388" s="94"/>
    </row>
    <row r="389" spans="2:11">
      <c r="B389" s="94"/>
      <c r="C389" s="94"/>
      <c r="D389" s="94"/>
      <c r="E389" s="94"/>
      <c r="F389" s="94"/>
      <c r="G389" s="94"/>
      <c r="H389" s="94"/>
      <c r="I389" s="94"/>
      <c r="J389" s="94"/>
      <c r="K389" s="94"/>
    </row>
    <row r="390" spans="2:11">
      <c r="B390" s="94"/>
      <c r="C390" s="94"/>
      <c r="D390" s="94"/>
      <c r="E390" s="94"/>
      <c r="F390" s="94"/>
      <c r="G390" s="94"/>
      <c r="H390" s="94"/>
      <c r="I390" s="94"/>
      <c r="J390" s="94"/>
      <c r="K390" s="94"/>
    </row>
    <row r="391" spans="2:11">
      <c r="B391" s="94"/>
      <c r="C391" s="94"/>
      <c r="D391" s="94"/>
      <c r="E391" s="94"/>
      <c r="F391" s="94"/>
      <c r="G391" s="94"/>
      <c r="H391" s="94"/>
      <c r="I391" s="94"/>
      <c r="J391" s="94"/>
      <c r="K391" s="94"/>
    </row>
    <row r="392" spans="2:11">
      <c r="B392" s="94"/>
      <c r="C392" s="94"/>
      <c r="D392" s="94"/>
      <c r="E392" s="94"/>
      <c r="F392" s="94"/>
      <c r="G392" s="94"/>
      <c r="H392" s="94"/>
      <c r="I392" s="94"/>
      <c r="J392" s="94"/>
      <c r="K392" s="94"/>
    </row>
    <row r="393" spans="2:11">
      <c r="B393" s="94"/>
      <c r="C393" s="94"/>
      <c r="D393" s="94"/>
      <c r="E393" s="94"/>
      <c r="F393" s="94"/>
      <c r="G393" s="94"/>
      <c r="H393" s="94"/>
      <c r="I393" s="94"/>
      <c r="J393" s="94"/>
      <c r="K393" s="94"/>
    </row>
    <row r="394" spans="2:11">
      <c r="B394" s="94"/>
      <c r="C394" s="94"/>
      <c r="D394" s="94"/>
      <c r="E394" s="94"/>
      <c r="F394" s="94"/>
      <c r="G394" s="94"/>
      <c r="H394" s="94"/>
      <c r="I394" s="94"/>
      <c r="J394" s="94"/>
      <c r="K394" s="94"/>
    </row>
    <row r="395" spans="2:11">
      <c r="B395" s="94"/>
      <c r="C395" s="94"/>
      <c r="D395" s="94"/>
      <c r="E395" s="94"/>
      <c r="F395" s="94"/>
      <c r="G395" s="94"/>
      <c r="H395" s="94"/>
      <c r="I395" s="94"/>
      <c r="J395" s="94"/>
      <c r="K395" s="94"/>
    </row>
    <row r="396" spans="2:11">
      <c r="B396" s="94"/>
      <c r="C396" s="94"/>
      <c r="D396" s="94"/>
      <c r="E396" s="94"/>
      <c r="F396" s="94"/>
      <c r="G396" s="94"/>
      <c r="H396" s="94"/>
      <c r="I396" s="94"/>
      <c r="J396" s="94"/>
      <c r="K396" s="94"/>
    </row>
    <row r="397" spans="2:11">
      <c r="B397" s="94"/>
      <c r="C397" s="94"/>
      <c r="D397" s="94"/>
      <c r="E397" s="94"/>
      <c r="F397" s="94"/>
      <c r="G397" s="94"/>
      <c r="H397" s="94"/>
      <c r="I397" s="94"/>
      <c r="J397" s="94"/>
      <c r="K397" s="94"/>
    </row>
    <row r="398" spans="2:11">
      <c r="B398" s="94"/>
      <c r="C398" s="94"/>
      <c r="D398" s="94"/>
      <c r="E398" s="94"/>
      <c r="F398" s="94"/>
      <c r="G398" s="94"/>
      <c r="H398" s="94"/>
      <c r="I398" s="94"/>
      <c r="J398" s="94"/>
      <c r="K398" s="94"/>
    </row>
    <row r="399" spans="2:11">
      <c r="B399" s="94"/>
      <c r="C399" s="94"/>
      <c r="D399" s="94"/>
      <c r="E399" s="94"/>
      <c r="F399" s="94"/>
      <c r="G399" s="94"/>
      <c r="H399" s="94"/>
      <c r="I399" s="94"/>
      <c r="J399" s="94"/>
      <c r="K399" s="94"/>
    </row>
    <row r="400" spans="2:11">
      <c r="B400" s="94"/>
      <c r="C400" s="94"/>
      <c r="D400" s="94"/>
      <c r="E400" s="94"/>
      <c r="F400" s="94"/>
      <c r="G400" s="94"/>
      <c r="H400" s="94"/>
      <c r="I400" s="94"/>
      <c r="J400" s="94"/>
      <c r="K400" s="94"/>
    </row>
    <row r="401" spans="2:11">
      <c r="B401" s="94"/>
      <c r="C401" s="94"/>
      <c r="D401" s="94"/>
      <c r="E401" s="94"/>
      <c r="F401" s="94"/>
      <c r="G401" s="94"/>
      <c r="H401" s="94"/>
      <c r="I401" s="94"/>
      <c r="J401" s="94"/>
      <c r="K401" s="94"/>
    </row>
    <row r="402" spans="2:11">
      <c r="B402" s="94"/>
      <c r="C402" s="94"/>
      <c r="D402" s="94"/>
      <c r="E402" s="94"/>
      <c r="F402" s="94"/>
      <c r="G402" s="94"/>
      <c r="H402" s="94"/>
      <c r="I402" s="94"/>
      <c r="J402" s="94"/>
      <c r="K402" s="94"/>
    </row>
    <row r="403" spans="2:11">
      <c r="B403" s="94"/>
      <c r="C403" s="94"/>
      <c r="D403" s="94"/>
      <c r="E403" s="94"/>
      <c r="F403" s="94"/>
      <c r="G403" s="94"/>
      <c r="H403" s="94"/>
      <c r="I403" s="94"/>
      <c r="J403" s="94"/>
      <c r="K403" s="94"/>
    </row>
    <row r="404" spans="2:11">
      <c r="B404" s="94"/>
      <c r="C404" s="94"/>
      <c r="D404" s="94"/>
      <c r="E404" s="94"/>
      <c r="F404" s="94"/>
      <c r="G404" s="94"/>
      <c r="H404" s="94"/>
      <c r="I404" s="94"/>
      <c r="J404" s="94"/>
      <c r="K404" s="94"/>
    </row>
    <row r="405" spans="2:11">
      <c r="B405" s="94"/>
      <c r="C405" s="94"/>
      <c r="D405" s="94"/>
      <c r="E405" s="94"/>
      <c r="F405" s="94"/>
      <c r="G405" s="94"/>
      <c r="H405" s="94"/>
      <c r="I405" s="94"/>
      <c r="J405" s="94"/>
      <c r="K405" s="94"/>
    </row>
    <row r="406" spans="2:11">
      <c r="B406" s="94"/>
      <c r="C406" s="94"/>
      <c r="D406" s="94"/>
      <c r="E406" s="94"/>
      <c r="F406" s="94"/>
      <c r="G406" s="94"/>
      <c r="H406" s="94"/>
      <c r="I406" s="94"/>
      <c r="J406" s="94"/>
      <c r="K406" s="94"/>
    </row>
    <row r="407" spans="2:11">
      <c r="B407" s="94"/>
      <c r="C407" s="94"/>
      <c r="D407" s="94"/>
      <c r="E407" s="94"/>
      <c r="F407" s="94"/>
      <c r="G407" s="94"/>
      <c r="H407" s="94"/>
      <c r="I407" s="94"/>
      <c r="J407" s="94"/>
      <c r="K407" s="94"/>
    </row>
    <row r="408" spans="2:11">
      <c r="B408" s="94"/>
      <c r="C408" s="94"/>
      <c r="D408" s="94"/>
      <c r="E408" s="94"/>
      <c r="F408" s="94"/>
      <c r="G408" s="94"/>
      <c r="H408" s="94"/>
      <c r="I408" s="94"/>
      <c r="J408" s="94"/>
      <c r="K408" s="94"/>
    </row>
    <row r="409" spans="2:11">
      <c r="B409" s="94"/>
      <c r="C409" s="94"/>
      <c r="D409" s="94"/>
      <c r="E409" s="94"/>
      <c r="F409" s="94"/>
      <c r="G409" s="94"/>
      <c r="H409" s="94"/>
      <c r="I409" s="94"/>
      <c r="J409" s="94"/>
      <c r="K409" s="94"/>
    </row>
    <row r="410" spans="2:11">
      <c r="B410" s="94"/>
      <c r="C410" s="94"/>
      <c r="D410" s="94"/>
      <c r="E410" s="94"/>
      <c r="F410" s="94"/>
      <c r="G410" s="94"/>
      <c r="H410" s="94"/>
      <c r="I410" s="94"/>
      <c r="J410" s="94"/>
      <c r="K410" s="94"/>
    </row>
    <row r="411" spans="2:11">
      <c r="B411" s="94"/>
      <c r="C411" s="94"/>
      <c r="D411" s="94"/>
      <c r="E411" s="94"/>
      <c r="F411" s="94"/>
      <c r="G411" s="94"/>
      <c r="H411" s="94"/>
      <c r="I411" s="94"/>
      <c r="J411" s="94"/>
      <c r="K411" s="94"/>
    </row>
    <row r="412" spans="2:11">
      <c r="B412" s="94"/>
      <c r="C412" s="94"/>
      <c r="D412" s="94"/>
      <c r="E412" s="94"/>
      <c r="F412" s="94"/>
      <c r="G412" s="94"/>
      <c r="H412" s="94"/>
      <c r="I412" s="94"/>
      <c r="J412" s="94"/>
      <c r="K412" s="94"/>
    </row>
    <row r="413" spans="2:11">
      <c r="B413" s="94"/>
      <c r="C413" s="94"/>
      <c r="D413" s="94"/>
      <c r="E413" s="94"/>
      <c r="F413" s="94"/>
      <c r="G413" s="94"/>
      <c r="H413" s="94"/>
      <c r="I413" s="94"/>
      <c r="J413" s="94"/>
      <c r="K413" s="94"/>
    </row>
    <row r="414" spans="2:11">
      <c r="B414" s="94"/>
      <c r="C414" s="94"/>
      <c r="D414" s="94"/>
      <c r="E414" s="94"/>
      <c r="F414" s="94"/>
      <c r="G414" s="94"/>
      <c r="H414" s="94"/>
      <c r="I414" s="94"/>
      <c r="J414" s="94"/>
      <c r="K414" s="94"/>
    </row>
    <row r="415" spans="2:11">
      <c r="B415" s="94"/>
      <c r="C415" s="94"/>
      <c r="D415" s="94"/>
      <c r="E415" s="94"/>
      <c r="F415" s="94"/>
      <c r="G415" s="94"/>
      <c r="H415" s="94"/>
      <c r="I415" s="94"/>
      <c r="J415" s="94"/>
      <c r="K415" s="94"/>
    </row>
    <row r="416" spans="2:11">
      <c r="B416" s="94"/>
      <c r="C416" s="94"/>
      <c r="D416" s="94"/>
      <c r="E416" s="94"/>
      <c r="F416" s="94"/>
      <c r="G416" s="94"/>
      <c r="H416" s="94"/>
      <c r="I416" s="94"/>
      <c r="J416" s="94"/>
      <c r="K416" s="94"/>
    </row>
    <row r="417" spans="2:11">
      <c r="B417" s="94"/>
      <c r="C417" s="94"/>
      <c r="D417" s="94"/>
      <c r="E417" s="94"/>
      <c r="F417" s="94"/>
      <c r="G417" s="94"/>
      <c r="H417" s="94"/>
      <c r="I417" s="94"/>
      <c r="J417" s="94"/>
      <c r="K417" s="94"/>
    </row>
    <row r="418" spans="2:11">
      <c r="B418" s="94"/>
      <c r="C418" s="94"/>
      <c r="D418" s="94"/>
      <c r="E418" s="94"/>
      <c r="F418" s="94"/>
      <c r="G418" s="94"/>
      <c r="H418" s="94"/>
      <c r="I418" s="94"/>
      <c r="J418" s="94"/>
      <c r="K418" s="94"/>
    </row>
    <row r="419" spans="2:11">
      <c r="B419" s="94"/>
      <c r="C419" s="94"/>
      <c r="D419" s="94"/>
      <c r="E419" s="94"/>
      <c r="F419" s="94"/>
      <c r="G419" s="94"/>
      <c r="H419" s="94"/>
      <c r="I419" s="94"/>
      <c r="J419" s="94"/>
      <c r="K419" s="94"/>
    </row>
    <row r="420" spans="2:11">
      <c r="B420" s="94"/>
      <c r="C420" s="94"/>
      <c r="D420" s="94"/>
      <c r="E420" s="94"/>
      <c r="F420" s="94"/>
      <c r="G420" s="94"/>
      <c r="H420" s="94"/>
      <c r="I420" s="94"/>
      <c r="J420" s="94"/>
      <c r="K420" s="94"/>
    </row>
    <row r="421" spans="2:11">
      <c r="B421" s="94"/>
      <c r="C421" s="94"/>
      <c r="D421" s="94"/>
      <c r="E421" s="94"/>
      <c r="F421" s="94"/>
      <c r="G421" s="94"/>
      <c r="H421" s="94"/>
      <c r="I421" s="94"/>
      <c r="J421" s="94"/>
      <c r="K421" s="94"/>
    </row>
    <row r="422" spans="2:11">
      <c r="B422" s="94"/>
      <c r="C422" s="94"/>
      <c r="D422" s="94"/>
      <c r="E422" s="94"/>
      <c r="F422" s="94"/>
      <c r="G422" s="94"/>
      <c r="H422" s="94"/>
      <c r="I422" s="94"/>
      <c r="J422" s="94"/>
      <c r="K422" s="94"/>
    </row>
    <row r="423" spans="2:11">
      <c r="B423" s="94"/>
      <c r="C423" s="94"/>
      <c r="D423" s="94"/>
      <c r="E423" s="94"/>
      <c r="F423" s="94"/>
      <c r="G423" s="94"/>
      <c r="H423" s="94"/>
      <c r="I423" s="94"/>
      <c r="J423" s="94"/>
      <c r="K423" s="94"/>
    </row>
    <row r="424" spans="2:11">
      <c r="B424" s="94"/>
      <c r="C424" s="94"/>
      <c r="D424" s="94"/>
      <c r="E424" s="94"/>
      <c r="F424" s="94"/>
      <c r="G424" s="94"/>
      <c r="H424" s="94"/>
      <c r="I424" s="94"/>
      <c r="J424" s="94"/>
      <c r="K424" s="94"/>
    </row>
    <row r="425" spans="2:11">
      <c r="B425" s="94"/>
      <c r="C425" s="94"/>
      <c r="D425" s="94"/>
      <c r="E425" s="94"/>
      <c r="F425" s="94"/>
      <c r="G425" s="94"/>
      <c r="H425" s="94"/>
      <c r="I425" s="94"/>
      <c r="J425" s="94"/>
      <c r="K425" s="94"/>
    </row>
    <row r="426" spans="2:11">
      <c r="B426" s="94"/>
      <c r="C426" s="94"/>
      <c r="D426" s="94"/>
      <c r="E426" s="94"/>
      <c r="F426" s="94"/>
      <c r="G426" s="94"/>
      <c r="H426" s="94"/>
      <c r="I426" s="94"/>
      <c r="J426" s="94"/>
      <c r="K426" s="94"/>
    </row>
    <row r="427" spans="2:11">
      <c r="B427" s="94"/>
      <c r="C427" s="94"/>
      <c r="D427" s="94"/>
      <c r="E427" s="94"/>
      <c r="F427" s="94"/>
      <c r="G427" s="94"/>
      <c r="H427" s="94"/>
      <c r="I427" s="94"/>
      <c r="J427" s="94"/>
      <c r="K427" s="94"/>
    </row>
    <row r="428" spans="2:11">
      <c r="B428" s="94"/>
      <c r="C428" s="94"/>
      <c r="D428" s="94"/>
      <c r="E428" s="94"/>
      <c r="F428" s="94"/>
      <c r="G428" s="94"/>
      <c r="H428" s="94"/>
      <c r="I428" s="94"/>
      <c r="J428" s="94"/>
      <c r="K428" s="94"/>
    </row>
    <row r="429" spans="2:11">
      <c r="B429" s="94"/>
      <c r="C429" s="94"/>
      <c r="D429" s="94"/>
      <c r="E429" s="94"/>
      <c r="F429" s="94"/>
      <c r="G429" s="94"/>
      <c r="H429" s="94"/>
      <c r="I429" s="94"/>
      <c r="J429" s="94"/>
      <c r="K429" s="94"/>
    </row>
    <row r="430" spans="2:11">
      <c r="B430" s="94"/>
      <c r="C430" s="94"/>
      <c r="D430" s="94"/>
      <c r="E430" s="94"/>
      <c r="F430" s="94"/>
      <c r="G430" s="94"/>
      <c r="H430" s="94"/>
      <c r="I430" s="94"/>
      <c r="J430" s="94"/>
      <c r="K430" s="94"/>
    </row>
    <row r="431" spans="2:11">
      <c r="B431" s="94"/>
      <c r="C431" s="94"/>
      <c r="D431" s="94"/>
      <c r="E431" s="94"/>
      <c r="F431" s="94"/>
      <c r="G431" s="94"/>
      <c r="H431" s="94"/>
      <c r="I431" s="94"/>
      <c r="J431" s="94"/>
      <c r="K431" s="94"/>
    </row>
    <row r="432" spans="2:11">
      <c r="B432" s="94"/>
      <c r="C432" s="94"/>
      <c r="D432" s="94"/>
      <c r="E432" s="94"/>
      <c r="F432" s="94"/>
      <c r="G432" s="94"/>
      <c r="H432" s="94"/>
      <c r="I432" s="94"/>
      <c r="J432" s="94"/>
      <c r="K432" s="94"/>
    </row>
    <row r="433" spans="2:11">
      <c r="B433" s="94"/>
      <c r="C433" s="94"/>
      <c r="D433" s="94"/>
      <c r="E433" s="94"/>
      <c r="F433" s="94"/>
      <c r="G433" s="94"/>
      <c r="H433" s="94"/>
      <c r="I433" s="94"/>
      <c r="J433" s="94"/>
      <c r="K433" s="94"/>
    </row>
    <row r="434" spans="2:11">
      <c r="B434" s="94"/>
      <c r="C434" s="94"/>
      <c r="D434" s="94"/>
      <c r="E434" s="94"/>
      <c r="F434" s="94"/>
      <c r="G434" s="94"/>
      <c r="H434" s="94"/>
      <c r="I434" s="94"/>
      <c r="J434" s="94"/>
      <c r="K434" s="94"/>
    </row>
    <row r="435" spans="2:11">
      <c r="B435" s="94"/>
      <c r="C435" s="94"/>
      <c r="D435" s="94"/>
      <c r="E435" s="94"/>
      <c r="F435" s="94"/>
      <c r="G435" s="94"/>
      <c r="H435" s="94"/>
      <c r="I435" s="94"/>
      <c r="J435" s="94"/>
      <c r="K435" s="94"/>
    </row>
    <row r="436" spans="2:11">
      <c r="B436" s="94"/>
      <c r="C436" s="94"/>
      <c r="D436" s="94"/>
      <c r="E436" s="94"/>
      <c r="F436" s="94"/>
      <c r="G436" s="94"/>
      <c r="H436" s="94"/>
      <c r="I436" s="94"/>
      <c r="J436" s="94"/>
      <c r="K436" s="94"/>
    </row>
    <row r="437" spans="2:11">
      <c r="B437" s="94"/>
      <c r="C437" s="94"/>
      <c r="D437" s="94"/>
      <c r="E437" s="94"/>
      <c r="F437" s="94"/>
      <c r="G437" s="94"/>
      <c r="H437" s="94"/>
      <c r="I437" s="94"/>
      <c r="J437" s="94"/>
      <c r="K437" s="94"/>
    </row>
    <row r="438" spans="2:11">
      <c r="B438" s="94"/>
      <c r="C438" s="94"/>
      <c r="D438" s="94"/>
      <c r="E438" s="94"/>
      <c r="F438" s="94"/>
      <c r="G438" s="94"/>
      <c r="H438" s="94"/>
      <c r="I438" s="94"/>
      <c r="J438" s="94"/>
      <c r="K438" s="94"/>
    </row>
    <row r="439" spans="2:11">
      <c r="B439" s="94"/>
      <c r="C439" s="94"/>
      <c r="D439" s="94"/>
      <c r="E439" s="94"/>
      <c r="F439" s="94"/>
      <c r="G439" s="94"/>
      <c r="H439" s="94"/>
      <c r="I439" s="94"/>
      <c r="J439" s="94"/>
      <c r="K439" s="94"/>
    </row>
    <row r="440" spans="2:11">
      <c r="B440" s="94"/>
      <c r="C440" s="94"/>
      <c r="D440" s="94"/>
      <c r="E440" s="94"/>
      <c r="F440" s="94"/>
      <c r="G440" s="94"/>
      <c r="H440" s="94"/>
      <c r="I440" s="94"/>
      <c r="J440" s="94"/>
      <c r="K440" s="94"/>
    </row>
    <row r="441" spans="2:11">
      <c r="B441" s="94"/>
      <c r="C441" s="94"/>
      <c r="D441" s="94"/>
      <c r="E441" s="94"/>
      <c r="F441" s="94"/>
      <c r="G441" s="94"/>
      <c r="H441" s="94"/>
      <c r="I441" s="94"/>
      <c r="J441" s="94"/>
      <c r="K441" s="94"/>
    </row>
    <row r="442" spans="2:11">
      <c r="B442" s="94"/>
      <c r="C442" s="94"/>
      <c r="D442" s="94"/>
      <c r="E442" s="94"/>
      <c r="F442" s="94"/>
      <c r="G442" s="94"/>
      <c r="H442" s="94"/>
      <c r="I442" s="94"/>
      <c r="J442" s="94"/>
      <c r="K442" s="94"/>
    </row>
    <row r="443" spans="2:11">
      <c r="B443" s="94"/>
      <c r="C443" s="94"/>
      <c r="D443" s="94"/>
      <c r="E443" s="94"/>
      <c r="F443" s="94"/>
      <c r="G443" s="94"/>
      <c r="H443" s="94"/>
      <c r="I443" s="94"/>
      <c r="J443" s="94"/>
      <c r="K443" s="94"/>
    </row>
    <row r="444" spans="2:11">
      <c r="B444" s="94"/>
      <c r="C444" s="94"/>
      <c r="D444" s="94"/>
      <c r="E444" s="94"/>
      <c r="F444" s="94"/>
      <c r="G444" s="94"/>
      <c r="H444" s="94"/>
      <c r="I444" s="94"/>
      <c r="J444" s="94"/>
      <c r="K444" s="94"/>
    </row>
    <row r="445" spans="2:11">
      <c r="B445" s="94"/>
      <c r="C445" s="94"/>
      <c r="D445" s="94"/>
      <c r="E445" s="94"/>
      <c r="F445" s="94"/>
      <c r="G445" s="94"/>
      <c r="H445" s="94"/>
      <c r="I445" s="94"/>
      <c r="J445" s="94"/>
      <c r="K445" s="94"/>
    </row>
    <row r="446" spans="2:11">
      <c r="B446" s="94"/>
      <c r="C446" s="94"/>
      <c r="D446" s="94"/>
      <c r="E446" s="94"/>
      <c r="F446" s="94"/>
      <c r="G446" s="94"/>
      <c r="H446" s="94"/>
      <c r="I446" s="94"/>
      <c r="J446" s="94"/>
      <c r="K446" s="94"/>
    </row>
    <row r="447" spans="2:11">
      <c r="B447" s="94"/>
      <c r="C447" s="94"/>
      <c r="D447" s="94"/>
      <c r="E447" s="94"/>
      <c r="F447" s="94"/>
      <c r="G447" s="94"/>
      <c r="H447" s="94"/>
      <c r="I447" s="94"/>
      <c r="J447" s="94"/>
      <c r="K447" s="94"/>
    </row>
    <row r="448" spans="2:11">
      <c r="B448" s="94"/>
      <c r="C448" s="94"/>
      <c r="D448" s="94"/>
      <c r="E448" s="94"/>
      <c r="F448" s="94"/>
      <c r="G448" s="94"/>
      <c r="H448" s="94"/>
      <c r="I448" s="94"/>
      <c r="J448" s="94"/>
      <c r="K448" s="94"/>
    </row>
    <row r="449" spans="2:11">
      <c r="B449" s="94"/>
      <c r="C449" s="94"/>
      <c r="D449" s="94"/>
      <c r="E449" s="94"/>
      <c r="F449" s="94"/>
      <c r="G449" s="94"/>
      <c r="H449" s="94"/>
      <c r="I449" s="94"/>
      <c r="J449" s="94"/>
      <c r="K449" s="94"/>
    </row>
    <row r="450" spans="2:11">
      <c r="B450" s="94"/>
      <c r="C450" s="94"/>
      <c r="D450" s="94"/>
      <c r="E450" s="94"/>
      <c r="F450" s="94"/>
      <c r="G450" s="94"/>
      <c r="H450" s="94"/>
      <c r="I450" s="94"/>
      <c r="J450" s="94"/>
      <c r="K450" s="94"/>
    </row>
    <row r="451" spans="2:11">
      <c r="B451" s="94"/>
      <c r="C451" s="94"/>
      <c r="D451" s="94"/>
      <c r="E451" s="94"/>
      <c r="F451" s="94"/>
      <c r="G451" s="94"/>
      <c r="H451" s="94"/>
      <c r="I451" s="94"/>
      <c r="J451" s="94"/>
      <c r="K451" s="94"/>
    </row>
    <row r="452" spans="2:11">
      <c r="B452" s="94"/>
      <c r="C452" s="94"/>
      <c r="D452" s="94"/>
      <c r="E452" s="94"/>
      <c r="F452" s="94"/>
      <c r="G452" s="94"/>
      <c r="H452" s="94"/>
      <c r="I452" s="94"/>
      <c r="J452" s="94"/>
      <c r="K452" s="94"/>
    </row>
    <row r="453" spans="2:11">
      <c r="B453" s="94"/>
      <c r="C453" s="94"/>
      <c r="D453" s="94"/>
      <c r="E453" s="94"/>
      <c r="F453" s="94"/>
      <c r="G453" s="94"/>
      <c r="H453" s="94"/>
      <c r="I453" s="94"/>
      <c r="J453" s="94"/>
      <c r="K453" s="94"/>
    </row>
    <row r="454" spans="2:11">
      <c r="B454" s="94"/>
      <c r="C454" s="94"/>
      <c r="D454" s="94"/>
      <c r="E454" s="94"/>
      <c r="F454" s="94"/>
      <c r="G454" s="94"/>
      <c r="H454" s="94"/>
      <c r="I454" s="94"/>
      <c r="J454" s="94"/>
      <c r="K454" s="94"/>
    </row>
    <row r="455" spans="2:11">
      <c r="B455" s="94"/>
      <c r="C455" s="94"/>
      <c r="D455" s="94"/>
      <c r="E455" s="94"/>
      <c r="F455" s="94"/>
      <c r="G455" s="94"/>
      <c r="H455" s="94"/>
      <c r="I455" s="94"/>
      <c r="J455" s="94"/>
      <c r="K455" s="94"/>
    </row>
    <row r="456" spans="2:11">
      <c r="B456" s="94"/>
      <c r="C456" s="94"/>
      <c r="D456" s="94"/>
      <c r="E456" s="94"/>
      <c r="F456" s="94"/>
      <c r="G456" s="94"/>
      <c r="H456" s="94"/>
      <c r="I456" s="94"/>
      <c r="J456" s="94"/>
      <c r="K456" s="94"/>
    </row>
    <row r="457" spans="2:11">
      <c r="B457" s="94"/>
      <c r="C457" s="94"/>
      <c r="D457" s="94"/>
      <c r="E457" s="94"/>
      <c r="F457" s="94"/>
      <c r="G457" s="94"/>
      <c r="H457" s="94"/>
      <c r="I457" s="94"/>
      <c r="J457" s="94"/>
      <c r="K457" s="94"/>
    </row>
    <row r="458" spans="2:11">
      <c r="B458" s="94"/>
      <c r="C458" s="94"/>
      <c r="D458" s="94"/>
      <c r="E458" s="94"/>
      <c r="F458" s="94"/>
      <c r="G458" s="94"/>
      <c r="H458" s="94"/>
      <c r="I458" s="94"/>
      <c r="J458" s="94"/>
      <c r="K458" s="94"/>
    </row>
    <row r="459" spans="2:11">
      <c r="B459" s="94"/>
      <c r="C459" s="94"/>
      <c r="D459" s="94"/>
      <c r="E459" s="94"/>
      <c r="F459" s="94"/>
      <c r="G459" s="94"/>
      <c r="H459" s="94"/>
      <c r="I459" s="94"/>
      <c r="J459" s="94"/>
      <c r="K459" s="94"/>
    </row>
    <row r="460" spans="2:11">
      <c r="B460" s="94"/>
      <c r="C460" s="94"/>
      <c r="D460" s="94"/>
      <c r="E460" s="94"/>
      <c r="F460" s="94"/>
      <c r="G460" s="94"/>
      <c r="H460" s="94"/>
      <c r="I460" s="94"/>
      <c r="J460" s="94"/>
      <c r="K460" s="94"/>
    </row>
    <row r="461" spans="2:11">
      <c r="B461" s="94"/>
      <c r="C461" s="94"/>
      <c r="D461" s="94"/>
      <c r="E461" s="94"/>
      <c r="F461" s="94"/>
      <c r="G461" s="94"/>
      <c r="H461" s="94"/>
      <c r="I461" s="94"/>
      <c r="J461" s="94"/>
      <c r="K461" s="94"/>
    </row>
    <row r="462" spans="2:11">
      <c r="B462" s="94"/>
      <c r="C462" s="94"/>
      <c r="D462" s="94"/>
      <c r="E462" s="94"/>
      <c r="F462" s="94"/>
      <c r="G462" s="94"/>
      <c r="H462" s="94"/>
      <c r="I462" s="94"/>
      <c r="J462" s="94"/>
      <c r="K462" s="94"/>
    </row>
    <row r="463" spans="2:11">
      <c r="B463" s="94"/>
      <c r="C463" s="94"/>
      <c r="D463" s="94"/>
      <c r="E463" s="94"/>
      <c r="F463" s="94"/>
      <c r="G463" s="94"/>
      <c r="H463" s="94"/>
      <c r="I463" s="94"/>
      <c r="J463" s="94"/>
      <c r="K463" s="94"/>
    </row>
    <row r="464" spans="2:11">
      <c r="B464" s="94"/>
      <c r="C464" s="94"/>
      <c r="D464" s="94"/>
      <c r="E464" s="94"/>
      <c r="F464" s="94"/>
      <c r="G464" s="94"/>
      <c r="H464" s="94"/>
      <c r="I464" s="94"/>
      <c r="J464" s="94"/>
      <c r="K464" s="94"/>
    </row>
    <row r="465" spans="2:11">
      <c r="B465" s="94"/>
      <c r="C465" s="94"/>
      <c r="D465" s="94"/>
      <c r="E465" s="94"/>
      <c r="F465" s="94"/>
      <c r="G465" s="94"/>
      <c r="H465" s="94"/>
      <c r="I465" s="94"/>
      <c r="J465" s="94"/>
      <c r="K465" s="94"/>
    </row>
    <row r="466" spans="2:11">
      <c r="B466" s="94"/>
      <c r="C466" s="94"/>
      <c r="D466" s="94"/>
      <c r="E466" s="94"/>
      <c r="F466" s="94"/>
      <c r="G466" s="94"/>
      <c r="H466" s="94"/>
      <c r="I466" s="94"/>
      <c r="J466" s="94"/>
      <c r="K466" s="94"/>
    </row>
    <row r="467" spans="2:11">
      <c r="B467" s="94"/>
      <c r="C467" s="94"/>
      <c r="D467" s="94"/>
      <c r="E467" s="94"/>
      <c r="F467" s="94"/>
      <c r="G467" s="94"/>
      <c r="H467" s="94"/>
      <c r="I467" s="94"/>
      <c r="J467" s="94"/>
      <c r="K467" s="94"/>
    </row>
    <row r="468" spans="2:11">
      <c r="B468" s="94"/>
      <c r="C468" s="94"/>
      <c r="D468" s="94"/>
      <c r="E468" s="94"/>
      <c r="F468" s="94"/>
      <c r="G468" s="94"/>
      <c r="H468" s="94"/>
      <c r="I468" s="94"/>
      <c r="J468" s="94"/>
      <c r="K468" s="94"/>
    </row>
    <row r="469" spans="2:11">
      <c r="B469" s="94"/>
      <c r="C469" s="94"/>
      <c r="D469" s="94"/>
      <c r="E469" s="94"/>
      <c r="F469" s="94"/>
      <c r="G469" s="94"/>
      <c r="H469" s="94"/>
      <c r="I469" s="94"/>
      <c r="J469" s="94"/>
      <c r="K469" s="94"/>
    </row>
    <row r="470" spans="2:11">
      <c r="B470" s="94"/>
      <c r="C470" s="94"/>
      <c r="D470" s="94"/>
      <c r="E470" s="94"/>
      <c r="F470" s="94"/>
      <c r="G470" s="94"/>
      <c r="H470" s="94"/>
      <c r="I470" s="94"/>
      <c r="J470" s="94"/>
      <c r="K470" s="94"/>
    </row>
    <row r="471" spans="2:11">
      <c r="B471" s="94"/>
      <c r="C471" s="94"/>
      <c r="D471" s="94"/>
      <c r="E471" s="94"/>
      <c r="F471" s="94"/>
      <c r="G471" s="94"/>
      <c r="H471" s="94"/>
      <c r="I471" s="94"/>
      <c r="J471" s="94"/>
      <c r="K471" s="94"/>
    </row>
    <row r="472" spans="2:11">
      <c r="B472" s="94"/>
      <c r="C472" s="94"/>
      <c r="D472" s="94"/>
      <c r="E472" s="94"/>
      <c r="F472" s="94"/>
      <c r="G472" s="94"/>
      <c r="H472" s="94"/>
      <c r="I472" s="94"/>
      <c r="J472" s="94"/>
      <c r="K472" s="94"/>
    </row>
    <row r="473" spans="2:11">
      <c r="B473" s="94"/>
      <c r="C473" s="94"/>
      <c r="D473" s="94"/>
      <c r="E473" s="94"/>
      <c r="F473" s="94"/>
      <c r="G473" s="94"/>
      <c r="H473" s="94"/>
      <c r="I473" s="94"/>
      <c r="J473" s="94"/>
      <c r="K473" s="94"/>
    </row>
    <row r="474" spans="2:11">
      <c r="B474" s="94"/>
      <c r="C474" s="94"/>
      <c r="D474" s="94"/>
      <c r="E474" s="94"/>
      <c r="F474" s="94"/>
      <c r="G474" s="94"/>
      <c r="H474" s="94"/>
      <c r="I474" s="94"/>
      <c r="J474" s="94"/>
      <c r="K474" s="94"/>
    </row>
    <row r="475" spans="2:11">
      <c r="B475" s="94"/>
      <c r="C475" s="94"/>
      <c r="D475" s="94"/>
      <c r="E475" s="94"/>
      <c r="F475" s="94"/>
      <c r="G475" s="94"/>
      <c r="H475" s="94"/>
      <c r="I475" s="94"/>
      <c r="J475" s="94"/>
      <c r="K475" s="94"/>
    </row>
    <row r="476" spans="2:11">
      <c r="B476" s="94"/>
      <c r="C476" s="94"/>
      <c r="D476" s="94"/>
      <c r="E476" s="94"/>
      <c r="F476" s="94"/>
      <c r="G476" s="94"/>
      <c r="H476" s="94"/>
      <c r="I476" s="94"/>
      <c r="J476" s="94"/>
      <c r="K476" s="94"/>
    </row>
    <row r="477" spans="2:11">
      <c r="B477" s="94"/>
      <c r="C477" s="94"/>
      <c r="D477" s="94"/>
      <c r="E477" s="94"/>
      <c r="F477" s="94"/>
      <c r="G477" s="94"/>
      <c r="H477" s="94"/>
      <c r="I477" s="94"/>
      <c r="J477" s="94"/>
      <c r="K477" s="94"/>
    </row>
    <row r="478" spans="2:11">
      <c r="B478" s="94"/>
      <c r="C478" s="94"/>
      <c r="D478" s="94"/>
      <c r="E478" s="94"/>
      <c r="F478" s="94"/>
      <c r="G478" s="94"/>
      <c r="H478" s="94"/>
      <c r="I478" s="94"/>
      <c r="J478" s="94"/>
      <c r="K478" s="94"/>
    </row>
    <row r="479" spans="2:11">
      <c r="B479" s="94"/>
      <c r="C479" s="94"/>
      <c r="D479" s="94"/>
      <c r="E479" s="94"/>
      <c r="F479" s="94"/>
      <c r="G479" s="94"/>
      <c r="H479" s="94"/>
      <c r="I479" s="94"/>
      <c r="J479" s="94"/>
      <c r="K479" s="94"/>
    </row>
    <row r="480" spans="2:11">
      <c r="B480" s="94"/>
      <c r="C480" s="94"/>
      <c r="D480" s="94"/>
      <c r="E480" s="94"/>
      <c r="F480" s="94"/>
      <c r="G480" s="94"/>
      <c r="H480" s="94"/>
      <c r="I480" s="94"/>
      <c r="J480" s="94"/>
      <c r="K480" s="94"/>
    </row>
    <row r="481" spans="2:11">
      <c r="B481" s="94"/>
      <c r="C481" s="94"/>
      <c r="D481" s="94"/>
      <c r="E481" s="94"/>
      <c r="F481" s="94"/>
      <c r="G481" s="94"/>
      <c r="H481" s="94"/>
      <c r="I481" s="94"/>
      <c r="J481" s="94"/>
      <c r="K481" s="94"/>
    </row>
    <row r="482" spans="2:11">
      <c r="B482" s="94"/>
      <c r="C482" s="94"/>
      <c r="D482" s="94"/>
      <c r="E482" s="94"/>
      <c r="F482" s="94"/>
      <c r="G482" s="94"/>
      <c r="H482" s="94"/>
      <c r="I482" s="94"/>
      <c r="J482" s="94"/>
      <c r="K482" s="94"/>
    </row>
    <row r="483" spans="2:11">
      <c r="B483" s="94"/>
      <c r="C483" s="94"/>
      <c r="D483" s="94"/>
      <c r="E483" s="94"/>
      <c r="F483" s="94"/>
      <c r="G483" s="94"/>
      <c r="H483" s="94"/>
      <c r="I483" s="94"/>
      <c r="J483" s="94"/>
      <c r="K483" s="94"/>
    </row>
    <row r="484" spans="2:11">
      <c r="B484" s="94"/>
      <c r="C484" s="94"/>
      <c r="D484" s="94"/>
      <c r="E484" s="94"/>
      <c r="F484" s="94"/>
      <c r="G484" s="94"/>
      <c r="H484" s="94"/>
      <c r="I484" s="94"/>
      <c r="J484" s="94"/>
      <c r="K484" s="94"/>
    </row>
    <row r="485" spans="2:11">
      <c r="B485" s="94"/>
      <c r="C485" s="94"/>
      <c r="D485" s="94"/>
      <c r="E485" s="94"/>
      <c r="F485" s="94"/>
      <c r="G485" s="94"/>
      <c r="H485" s="94"/>
      <c r="I485" s="94"/>
      <c r="J485" s="94"/>
      <c r="K485" s="94"/>
    </row>
    <row r="486" spans="2:11">
      <c r="B486" s="94"/>
      <c r="C486" s="94"/>
      <c r="D486" s="94"/>
      <c r="E486" s="94"/>
      <c r="F486" s="94"/>
      <c r="G486" s="94"/>
      <c r="H486" s="94"/>
      <c r="I486" s="94"/>
      <c r="J486" s="94"/>
      <c r="K486" s="94"/>
    </row>
    <row r="487" spans="2:11">
      <c r="B487" s="94"/>
      <c r="C487" s="94"/>
      <c r="D487" s="94"/>
      <c r="E487" s="94"/>
      <c r="F487" s="94"/>
      <c r="G487" s="94"/>
      <c r="H487" s="94"/>
      <c r="I487" s="94"/>
      <c r="J487" s="94"/>
      <c r="K487" s="94"/>
    </row>
    <row r="488" spans="2:11">
      <c r="B488" s="94"/>
      <c r="C488" s="94"/>
      <c r="D488" s="94"/>
      <c r="E488" s="94"/>
      <c r="F488" s="94"/>
      <c r="G488" s="94"/>
      <c r="H488" s="94"/>
      <c r="I488" s="94"/>
      <c r="J488" s="94"/>
      <c r="K488" s="94"/>
    </row>
    <row r="489" spans="2:11">
      <c r="B489" s="94"/>
      <c r="C489" s="94"/>
      <c r="D489" s="94"/>
      <c r="E489" s="94"/>
      <c r="F489" s="94"/>
      <c r="G489" s="94"/>
      <c r="H489" s="94"/>
      <c r="I489" s="94"/>
      <c r="J489" s="94"/>
      <c r="K489" s="94"/>
    </row>
    <row r="490" spans="2:11">
      <c r="B490" s="94"/>
      <c r="C490" s="94"/>
      <c r="D490" s="94"/>
      <c r="E490" s="94"/>
      <c r="F490" s="94"/>
      <c r="G490" s="94"/>
      <c r="H490" s="94"/>
      <c r="I490" s="94"/>
      <c r="J490" s="94"/>
      <c r="K490" s="94"/>
    </row>
    <row r="491" spans="2:11">
      <c r="B491" s="94"/>
      <c r="C491" s="94"/>
      <c r="D491" s="94"/>
      <c r="E491" s="94"/>
      <c r="F491" s="94"/>
      <c r="G491" s="94"/>
      <c r="H491" s="94"/>
      <c r="I491" s="94"/>
      <c r="J491" s="94"/>
      <c r="K491" s="94"/>
    </row>
    <row r="492" spans="2:11">
      <c r="B492" s="94"/>
      <c r="C492" s="94"/>
      <c r="D492" s="94"/>
      <c r="E492" s="94"/>
      <c r="F492" s="94"/>
      <c r="G492" s="94"/>
      <c r="H492" s="94"/>
      <c r="I492" s="94"/>
      <c r="J492" s="94"/>
      <c r="K492" s="94"/>
    </row>
    <row r="493" spans="2:11">
      <c r="B493" s="94"/>
      <c r="C493" s="94"/>
      <c r="D493" s="94"/>
      <c r="E493" s="94"/>
      <c r="F493" s="94"/>
      <c r="G493" s="94"/>
      <c r="H493" s="94"/>
      <c r="I493" s="94"/>
      <c r="J493" s="94"/>
      <c r="K493" s="94"/>
    </row>
    <row r="494" spans="2:11">
      <c r="B494" s="94"/>
      <c r="C494" s="94"/>
      <c r="D494" s="94"/>
      <c r="E494" s="94"/>
      <c r="F494" s="94"/>
      <c r="G494" s="94"/>
      <c r="H494" s="94"/>
      <c r="I494" s="94"/>
      <c r="J494" s="94"/>
      <c r="K494" s="94"/>
    </row>
    <row r="495" spans="2:11">
      <c r="B495" s="94"/>
      <c r="C495" s="94"/>
      <c r="D495" s="94"/>
      <c r="E495" s="94"/>
      <c r="F495" s="94"/>
      <c r="G495" s="94"/>
      <c r="H495" s="94"/>
      <c r="I495" s="94"/>
      <c r="J495" s="94"/>
      <c r="K495" s="94"/>
    </row>
    <row r="496" spans="2:11">
      <c r="B496" s="94"/>
      <c r="C496" s="94"/>
      <c r="D496" s="94"/>
      <c r="E496" s="94"/>
      <c r="F496" s="94"/>
      <c r="G496" s="94"/>
      <c r="H496" s="94"/>
      <c r="I496" s="94"/>
      <c r="J496" s="94"/>
      <c r="K496" s="94"/>
    </row>
    <row r="497" spans="2:11">
      <c r="B497" s="94"/>
      <c r="C497" s="94"/>
      <c r="D497" s="94"/>
      <c r="E497" s="94"/>
      <c r="F497" s="94"/>
      <c r="G497" s="94"/>
      <c r="H497" s="94"/>
      <c r="I497" s="94"/>
      <c r="J497" s="94"/>
      <c r="K497" s="94"/>
    </row>
    <row r="498" spans="2:11">
      <c r="B498" s="94"/>
      <c r="C498" s="94"/>
      <c r="D498" s="94"/>
      <c r="E498" s="94"/>
      <c r="F498" s="94"/>
      <c r="G498" s="94"/>
      <c r="H498" s="94"/>
      <c r="I498" s="94"/>
      <c r="J498" s="94"/>
      <c r="K498" s="94"/>
    </row>
    <row r="499" spans="2:11">
      <c r="B499" s="94"/>
      <c r="C499" s="94"/>
      <c r="D499" s="94"/>
      <c r="E499" s="94"/>
      <c r="F499" s="94"/>
      <c r="G499" s="94"/>
      <c r="H499" s="94"/>
      <c r="I499" s="94"/>
      <c r="J499" s="94"/>
      <c r="K499" s="94"/>
    </row>
    <row r="500" spans="2:11">
      <c r="B500" s="94"/>
      <c r="C500" s="94"/>
      <c r="D500" s="94"/>
      <c r="E500" s="94"/>
      <c r="F500" s="94"/>
      <c r="G500" s="94"/>
      <c r="H500" s="94"/>
      <c r="I500" s="94"/>
      <c r="J500" s="94"/>
      <c r="K500" s="94"/>
    </row>
    <row r="501" spans="2:11">
      <c r="B501" s="1"/>
      <c r="C501" s="1"/>
    </row>
    <row r="502" spans="2:11">
      <c r="B502" s="1"/>
      <c r="C502" s="1"/>
    </row>
    <row r="503" spans="2:11">
      <c r="B503" s="1"/>
      <c r="C503" s="1"/>
    </row>
    <row r="504" spans="2:11">
      <c r="B504" s="1"/>
      <c r="C504" s="1"/>
    </row>
    <row r="505" spans="2:11">
      <c r="B505" s="1"/>
      <c r="C505" s="1"/>
    </row>
    <row r="506" spans="2:11">
      <c r="B506" s="1"/>
      <c r="C506" s="1"/>
    </row>
    <row r="507" spans="2:11">
      <c r="B507" s="1"/>
      <c r="C507" s="1"/>
    </row>
    <row r="508" spans="2:11">
      <c r="B508" s="1"/>
      <c r="C508" s="1"/>
    </row>
    <row r="509" spans="2:11">
      <c r="B509" s="1"/>
      <c r="C509" s="1"/>
    </row>
    <row r="510" spans="2:11">
      <c r="B510" s="1"/>
      <c r="C510" s="1"/>
    </row>
    <row r="511" spans="2:11">
      <c r="B511" s="1"/>
      <c r="C511" s="1"/>
    </row>
    <row r="512" spans="2:11">
      <c r="B512" s="1"/>
      <c r="C512" s="1"/>
    </row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pans="3:3" s="1" customFormat="1"/>
    <row r="626" spans="3:3" s="1" customFormat="1"/>
    <row r="627" spans="3:3" s="1" customFormat="1"/>
    <row r="628" spans="3:3" s="1" customFormat="1"/>
    <row r="629" spans="3:3" s="1" customFormat="1"/>
    <row r="630" spans="3:3" s="1" customFormat="1"/>
    <row r="631" spans="3:3" s="1" customFormat="1"/>
    <row r="632" spans="3:3" s="1" customFormat="1"/>
    <row r="633" spans="3:3" s="1" customFormat="1"/>
    <row r="634" spans="3:3" s="1" customFormat="1"/>
    <row r="635" spans="3:3" s="1" customFormat="1"/>
    <row r="636" spans="3:3" s="1" customFormat="1"/>
    <row r="637" spans="3:3" s="1" customFormat="1"/>
    <row r="638" spans="3:3" s="1" customFormat="1">
      <c r="C638" s="2"/>
    </row>
    <row r="639" spans="3:3" s="1" customFormat="1">
      <c r="C639" s="2"/>
    </row>
    <row r="640" spans="3:3" s="1" customFormat="1">
      <c r="C640" s="2"/>
    </row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425781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customWidth="1"/>
    <col min="8" max="8" width="7.42578125" style="1" bestFit="1" customWidth="1"/>
    <col min="9" max="9" width="7.85546875" style="1" customWidth="1"/>
    <col min="10" max="10" width="6.28515625" style="1" bestFit="1" customWidth="1"/>
    <col min="11" max="11" width="7.5703125" style="1" bestFit="1" customWidth="1"/>
    <col min="12" max="12" width="9.28515625" style="1" bestFit="1" customWidth="1"/>
    <col min="13" max="16384" width="9.140625" style="1"/>
  </cols>
  <sheetData>
    <row r="1" spans="2:12">
      <c r="B1" s="46" t="s">
        <v>134</v>
      </c>
      <c r="C1" s="46" t="s" vm="1">
        <v>206</v>
      </c>
    </row>
    <row r="2" spans="2:12">
      <c r="B2" s="46" t="s">
        <v>133</v>
      </c>
      <c r="C2" s="46" t="s">
        <v>207</v>
      </c>
    </row>
    <row r="3" spans="2:12">
      <c r="B3" s="46" t="s">
        <v>135</v>
      </c>
      <c r="C3" s="46" t="s">
        <v>208</v>
      </c>
    </row>
    <row r="4" spans="2:12">
      <c r="B4" s="46" t="s">
        <v>136</v>
      </c>
      <c r="C4" s="46">
        <v>2148</v>
      </c>
    </row>
    <row r="6" spans="2:12" ht="26.25" customHeight="1">
      <c r="B6" s="135" t="s">
        <v>159</v>
      </c>
      <c r="C6" s="136"/>
      <c r="D6" s="136"/>
      <c r="E6" s="136"/>
      <c r="F6" s="136"/>
      <c r="G6" s="136"/>
      <c r="H6" s="136"/>
      <c r="I6" s="136"/>
      <c r="J6" s="136"/>
      <c r="K6" s="136"/>
      <c r="L6" s="137"/>
    </row>
    <row r="7" spans="2:12" ht="26.25" customHeight="1">
      <c r="B7" s="135" t="s">
        <v>91</v>
      </c>
      <c r="C7" s="136"/>
      <c r="D7" s="136"/>
      <c r="E7" s="136"/>
      <c r="F7" s="136"/>
      <c r="G7" s="136"/>
      <c r="H7" s="136"/>
      <c r="I7" s="136"/>
      <c r="J7" s="136"/>
      <c r="K7" s="136"/>
      <c r="L7" s="137"/>
    </row>
    <row r="8" spans="2:12" s="3" customFormat="1" ht="78.75">
      <c r="B8" s="21" t="s">
        <v>108</v>
      </c>
      <c r="C8" s="29" t="s">
        <v>42</v>
      </c>
      <c r="D8" s="29" t="s">
        <v>61</v>
      </c>
      <c r="E8" s="29" t="s">
        <v>95</v>
      </c>
      <c r="F8" s="29" t="s">
        <v>96</v>
      </c>
      <c r="G8" s="29" t="s">
        <v>184</v>
      </c>
      <c r="H8" s="29" t="s">
        <v>183</v>
      </c>
      <c r="I8" s="29" t="s">
        <v>103</v>
      </c>
      <c r="J8" s="29" t="s">
        <v>54</v>
      </c>
      <c r="K8" s="29" t="s">
        <v>137</v>
      </c>
      <c r="L8" s="30" t="s">
        <v>139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191</v>
      </c>
      <c r="H9" s="15"/>
      <c r="I9" s="15" t="s">
        <v>187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13" t="s">
        <v>1602</v>
      </c>
      <c r="C11" s="87"/>
      <c r="D11" s="87"/>
      <c r="E11" s="87"/>
      <c r="F11" s="87"/>
      <c r="G11" s="87"/>
      <c r="H11" s="87"/>
      <c r="I11" s="114">
        <v>0</v>
      </c>
      <c r="J11" s="87"/>
      <c r="K11" s="115">
        <f>IFERROR(I11/$I$11,0)</f>
        <v>0</v>
      </c>
      <c r="L11" s="115">
        <f>I11/'סכום נכסי הקרן'!$C$42</f>
        <v>0</v>
      </c>
    </row>
    <row r="12" spans="2:12" ht="21" customHeight="1">
      <c r="B12" s="127"/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2:12">
      <c r="B13" s="127"/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2:12">
      <c r="B14" s="127"/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2:12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</row>
    <row r="16" spans="2:12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</row>
    <row r="17" spans="2:12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</row>
    <row r="18" spans="2:12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2:12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2:12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2:12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12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</row>
    <row r="112" spans="2:12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</row>
    <row r="113" spans="2:12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</row>
    <row r="114" spans="2:12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</row>
    <row r="115" spans="2:12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</row>
    <row r="116" spans="2:12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</row>
    <row r="117" spans="2:12"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2:12"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4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4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4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4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4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4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4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4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4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4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4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4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4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4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4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4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4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4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4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4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4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4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4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4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4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4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4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4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4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4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4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4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4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4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4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4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4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4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4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4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4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4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4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4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4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4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4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4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4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4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4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4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4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4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4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4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4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4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4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4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4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4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4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4"/>
      <c r="C474" s="94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4"/>
      <c r="C475" s="94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4"/>
      <c r="C476" s="94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4"/>
      <c r="C477" s="94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4"/>
      <c r="C478" s="94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4"/>
      <c r="C479" s="94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4"/>
      <c r="C480" s="94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4"/>
      <c r="C481" s="94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4"/>
      <c r="C482" s="94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4"/>
      <c r="C483" s="94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4"/>
      <c r="C484" s="94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4"/>
      <c r="C486" s="94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4"/>
      <c r="C487" s="94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4"/>
      <c r="C488" s="94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4"/>
      <c r="C490" s="94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4"/>
      <c r="C491" s="94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4"/>
      <c r="C492" s="94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4"/>
      <c r="C493" s="94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4"/>
      <c r="C494" s="94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4"/>
      <c r="C495" s="94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4"/>
      <c r="C496" s="94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4"/>
      <c r="C497" s="94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4"/>
      <c r="C498" s="94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4"/>
      <c r="C499" s="94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4"/>
      <c r="C500" s="94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4"/>
      <c r="C501" s="94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4"/>
      <c r="C502" s="94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4"/>
      <c r="C503" s="94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4"/>
      <c r="C504" s="94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4"/>
      <c r="C505" s="94"/>
      <c r="D505" s="94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4"/>
      <c r="C506" s="94"/>
      <c r="D506" s="94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4"/>
      <c r="C507" s="94"/>
      <c r="D507" s="94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4"/>
      <c r="C508" s="94"/>
      <c r="D508" s="94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4"/>
      <c r="C509" s="94"/>
      <c r="D509" s="94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4"/>
      <c r="C510" s="94"/>
      <c r="D510" s="94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4"/>
      <c r="C511" s="94"/>
      <c r="D511" s="94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4"/>
      <c r="C512" s="94"/>
      <c r="D512" s="94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4"/>
      <c r="C513" s="94"/>
      <c r="D513" s="94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4"/>
      <c r="C516" s="94"/>
      <c r="D516" s="94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4"/>
      <c r="C517" s="94"/>
      <c r="D517" s="94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4"/>
      <c r="C518" s="94"/>
      <c r="D518" s="94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4"/>
      <c r="C519" s="94"/>
      <c r="D519" s="94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4"/>
      <c r="C520" s="94"/>
      <c r="D520" s="94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4"/>
      <c r="C521" s="94"/>
      <c r="D521" s="94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4"/>
      <c r="C522" s="94"/>
      <c r="D522" s="94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4"/>
      <c r="C523" s="94"/>
      <c r="D523" s="94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4"/>
      <c r="C524" s="94"/>
      <c r="D524" s="94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4"/>
      <c r="C525" s="94"/>
      <c r="D525" s="94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4"/>
      <c r="C526" s="94"/>
      <c r="D526" s="94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4"/>
      <c r="C527" s="94"/>
      <c r="D527" s="94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4"/>
      <c r="C528" s="94"/>
      <c r="D528" s="94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4"/>
      <c r="C529" s="94"/>
      <c r="D529" s="94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4"/>
      <c r="C530" s="94"/>
      <c r="D530" s="94"/>
      <c r="E530" s="94"/>
      <c r="F530" s="94"/>
      <c r="G530" s="94"/>
      <c r="H530" s="94"/>
      <c r="I530" s="94"/>
      <c r="J530" s="94"/>
      <c r="K530" s="94"/>
      <c r="L530" s="94"/>
    </row>
    <row r="531" spans="2:12">
      <c r="B531" s="94"/>
      <c r="C531" s="94"/>
      <c r="D531" s="94"/>
      <c r="E531" s="94"/>
      <c r="F531" s="94"/>
      <c r="G531" s="94"/>
      <c r="H531" s="94"/>
      <c r="I531" s="94"/>
      <c r="J531" s="94"/>
      <c r="K531" s="94"/>
      <c r="L531" s="94"/>
    </row>
    <row r="532" spans="2:12">
      <c r="B532" s="94"/>
      <c r="C532" s="94"/>
      <c r="D532" s="94"/>
      <c r="E532" s="94"/>
      <c r="F532" s="94"/>
      <c r="G532" s="94"/>
      <c r="H532" s="94"/>
      <c r="I532" s="94"/>
      <c r="J532" s="94"/>
      <c r="K532" s="94"/>
      <c r="L532" s="94"/>
    </row>
    <row r="533" spans="2:12">
      <c r="B533" s="94"/>
      <c r="C533" s="94"/>
      <c r="D533" s="94"/>
      <c r="E533" s="94"/>
      <c r="F533" s="94"/>
      <c r="G533" s="94"/>
      <c r="H533" s="94"/>
      <c r="I533" s="94"/>
      <c r="J533" s="94"/>
      <c r="K533" s="94"/>
      <c r="L533" s="94"/>
    </row>
    <row r="534" spans="2:12">
      <c r="B534" s="94"/>
      <c r="C534" s="94"/>
      <c r="D534" s="94"/>
      <c r="E534" s="94"/>
      <c r="F534" s="94"/>
      <c r="G534" s="94"/>
      <c r="H534" s="94"/>
      <c r="I534" s="94"/>
      <c r="J534" s="94"/>
      <c r="K534" s="94"/>
      <c r="L534" s="94"/>
    </row>
    <row r="535" spans="2:12">
      <c r="B535" s="94"/>
      <c r="C535" s="94"/>
      <c r="D535" s="94"/>
      <c r="E535" s="94"/>
      <c r="F535" s="94"/>
      <c r="G535" s="94"/>
      <c r="H535" s="94"/>
      <c r="I535" s="94"/>
      <c r="J535" s="94"/>
      <c r="K535" s="94"/>
      <c r="L535" s="94"/>
    </row>
    <row r="536" spans="2:12">
      <c r="B536" s="94"/>
      <c r="C536" s="94"/>
      <c r="D536" s="94"/>
      <c r="E536" s="94"/>
      <c r="F536" s="94"/>
      <c r="G536" s="94"/>
      <c r="H536" s="94"/>
      <c r="I536" s="94"/>
      <c r="J536" s="94"/>
      <c r="K536" s="94"/>
      <c r="L536" s="94"/>
    </row>
    <row r="537" spans="2:12">
      <c r="B537" s="94"/>
      <c r="C537" s="94"/>
      <c r="D537" s="94"/>
      <c r="E537" s="94"/>
      <c r="F537" s="94"/>
      <c r="G537" s="94"/>
      <c r="H537" s="94"/>
      <c r="I537" s="94"/>
      <c r="J537" s="94"/>
      <c r="K537" s="94"/>
      <c r="L537" s="94"/>
    </row>
    <row r="538" spans="2:12">
      <c r="B538" s="94"/>
      <c r="C538" s="94"/>
      <c r="D538" s="94"/>
      <c r="E538" s="94"/>
      <c r="F538" s="94"/>
      <c r="G538" s="94"/>
      <c r="H538" s="94"/>
      <c r="I538" s="94"/>
      <c r="J538" s="94"/>
      <c r="K538" s="94"/>
      <c r="L538" s="94"/>
    </row>
    <row r="539" spans="2:12">
      <c r="B539" s="94"/>
      <c r="C539" s="94"/>
      <c r="D539" s="94"/>
      <c r="E539" s="94"/>
      <c r="F539" s="94"/>
      <c r="G539" s="94"/>
      <c r="H539" s="94"/>
      <c r="I539" s="94"/>
      <c r="J539" s="94"/>
      <c r="K539" s="94"/>
      <c r="L539" s="94"/>
    </row>
    <row r="540" spans="2:12">
      <c r="B540" s="94"/>
      <c r="C540" s="94"/>
      <c r="D540" s="94"/>
      <c r="E540" s="94"/>
      <c r="F540" s="94"/>
      <c r="G540" s="94"/>
      <c r="H540" s="94"/>
      <c r="I540" s="94"/>
      <c r="J540" s="94"/>
      <c r="K540" s="94"/>
      <c r="L540" s="94"/>
    </row>
    <row r="541" spans="2:12">
      <c r="B541" s="94"/>
      <c r="C541" s="94"/>
      <c r="D541" s="94"/>
      <c r="E541" s="94"/>
      <c r="F541" s="94"/>
      <c r="G541" s="94"/>
      <c r="H541" s="94"/>
      <c r="I541" s="94"/>
      <c r="J541" s="94"/>
      <c r="K541" s="94"/>
      <c r="L541" s="94"/>
    </row>
    <row r="542" spans="2:12">
      <c r="B542" s="94"/>
      <c r="C542" s="94"/>
      <c r="D542" s="94"/>
      <c r="E542" s="94"/>
      <c r="F542" s="94"/>
      <c r="G542" s="94"/>
      <c r="H542" s="94"/>
      <c r="I542" s="94"/>
      <c r="J542" s="94"/>
      <c r="K542" s="94"/>
      <c r="L542" s="94"/>
    </row>
    <row r="543" spans="2:12">
      <c r="B543" s="94"/>
      <c r="C543" s="94"/>
      <c r="D543" s="94"/>
      <c r="E543" s="94"/>
      <c r="F543" s="94"/>
      <c r="G543" s="94"/>
      <c r="H543" s="94"/>
      <c r="I543" s="94"/>
      <c r="J543" s="94"/>
      <c r="K543" s="94"/>
      <c r="L543" s="94"/>
    </row>
    <row r="544" spans="2:12">
      <c r="B544" s="94"/>
      <c r="C544" s="94"/>
      <c r="D544" s="94"/>
      <c r="E544" s="94"/>
      <c r="F544" s="94"/>
      <c r="G544" s="94"/>
      <c r="H544" s="94"/>
      <c r="I544" s="94"/>
      <c r="J544" s="94"/>
      <c r="K544" s="94"/>
      <c r="L544" s="94"/>
    </row>
    <row r="545" spans="2:12">
      <c r="B545" s="94"/>
      <c r="C545" s="94"/>
      <c r="D545" s="94"/>
      <c r="E545" s="94"/>
      <c r="F545" s="94"/>
      <c r="G545" s="94"/>
      <c r="H545" s="94"/>
      <c r="I545" s="94"/>
      <c r="J545" s="94"/>
      <c r="K545" s="94"/>
      <c r="L545" s="94"/>
    </row>
    <row r="546" spans="2:12">
      <c r="B546" s="94"/>
      <c r="C546" s="94"/>
      <c r="D546" s="94"/>
      <c r="E546" s="94"/>
      <c r="F546" s="94"/>
      <c r="G546" s="94"/>
      <c r="H546" s="94"/>
      <c r="I546" s="94"/>
      <c r="J546" s="94"/>
      <c r="K546" s="94"/>
      <c r="L546" s="94"/>
    </row>
    <row r="547" spans="2:12">
      <c r="B547" s="94"/>
      <c r="C547" s="94"/>
      <c r="D547" s="94"/>
      <c r="E547" s="94"/>
      <c r="F547" s="94"/>
      <c r="G547" s="94"/>
      <c r="H547" s="94"/>
      <c r="I547" s="94"/>
      <c r="J547" s="94"/>
      <c r="K547" s="94"/>
      <c r="L547" s="94"/>
    </row>
    <row r="548" spans="2:12">
      <c r="B548" s="94"/>
      <c r="C548" s="94"/>
      <c r="D548" s="94"/>
      <c r="E548" s="94"/>
      <c r="F548" s="94"/>
      <c r="G548" s="94"/>
      <c r="H548" s="94"/>
      <c r="I548" s="94"/>
      <c r="J548" s="94"/>
      <c r="K548" s="94"/>
      <c r="L548" s="94"/>
    </row>
    <row r="549" spans="2:12">
      <c r="B549" s="94"/>
      <c r="C549" s="94"/>
      <c r="D549" s="94"/>
      <c r="E549" s="94"/>
      <c r="F549" s="94"/>
      <c r="G549" s="94"/>
      <c r="H549" s="94"/>
      <c r="I549" s="94"/>
      <c r="J549" s="94"/>
      <c r="K549" s="94"/>
      <c r="L549" s="94"/>
    </row>
    <row r="550" spans="2:12">
      <c r="B550" s="94"/>
      <c r="C550" s="94"/>
      <c r="D550" s="94"/>
      <c r="E550" s="94"/>
      <c r="F550" s="94"/>
      <c r="G550" s="94"/>
      <c r="H550" s="94"/>
      <c r="I550" s="94"/>
      <c r="J550" s="94"/>
      <c r="K550" s="94"/>
      <c r="L550" s="94"/>
    </row>
    <row r="551" spans="2:12">
      <c r="B551" s="94"/>
      <c r="C551" s="94"/>
      <c r="D551" s="94"/>
      <c r="E551" s="94"/>
      <c r="F551" s="94"/>
      <c r="G551" s="94"/>
      <c r="H551" s="94"/>
      <c r="I551" s="94"/>
      <c r="J551" s="94"/>
      <c r="K551" s="94"/>
      <c r="L551" s="94"/>
    </row>
    <row r="552" spans="2:12">
      <c r="B552" s="94"/>
      <c r="C552" s="94"/>
      <c r="D552" s="94"/>
      <c r="E552" s="94"/>
      <c r="F552" s="94"/>
      <c r="G552" s="94"/>
      <c r="H552" s="94"/>
      <c r="I552" s="94"/>
      <c r="J552" s="94"/>
      <c r="K552" s="94"/>
      <c r="L552" s="94"/>
    </row>
    <row r="553" spans="2:12">
      <c r="B553" s="94"/>
      <c r="C553" s="94"/>
      <c r="D553" s="94"/>
      <c r="E553" s="94"/>
      <c r="F553" s="94"/>
      <c r="G553" s="94"/>
      <c r="H553" s="94"/>
      <c r="I553" s="94"/>
      <c r="J553" s="94"/>
      <c r="K553" s="94"/>
      <c r="L553" s="94"/>
    </row>
    <row r="554" spans="2:12"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</row>
    <row r="555" spans="2:12">
      <c r="B555" s="94"/>
      <c r="C555" s="94"/>
      <c r="D555" s="94"/>
      <c r="E555" s="94"/>
      <c r="F555" s="94"/>
      <c r="G555" s="94"/>
      <c r="H555" s="94"/>
      <c r="I555" s="94"/>
      <c r="J555" s="94"/>
      <c r="K555" s="94"/>
      <c r="L555" s="94"/>
    </row>
    <row r="556" spans="2:12">
      <c r="B556" s="94"/>
      <c r="C556" s="94"/>
      <c r="D556" s="94"/>
      <c r="E556" s="94"/>
      <c r="F556" s="94"/>
      <c r="G556" s="94"/>
      <c r="H556" s="94"/>
      <c r="I556" s="94"/>
      <c r="J556" s="94"/>
      <c r="K556" s="94"/>
      <c r="L556" s="94"/>
    </row>
    <row r="557" spans="2:12">
      <c r="B557" s="94"/>
      <c r="C557" s="94"/>
      <c r="D557" s="94"/>
      <c r="E557" s="94"/>
      <c r="F557" s="94"/>
      <c r="G557" s="94"/>
      <c r="H557" s="94"/>
      <c r="I557" s="94"/>
      <c r="J557" s="94"/>
      <c r="K557" s="94"/>
      <c r="L557" s="94"/>
    </row>
    <row r="558" spans="2:12">
      <c r="B558" s="94"/>
      <c r="C558" s="94"/>
      <c r="D558" s="94"/>
      <c r="E558" s="94"/>
      <c r="F558" s="94"/>
      <c r="G558" s="94"/>
      <c r="H558" s="94"/>
      <c r="I558" s="94"/>
      <c r="J558" s="94"/>
      <c r="K558" s="94"/>
      <c r="L558" s="94"/>
    </row>
    <row r="559" spans="2:12">
      <c r="B559" s="94"/>
      <c r="C559" s="94"/>
      <c r="D559" s="94"/>
      <c r="E559" s="94"/>
      <c r="F559" s="94"/>
      <c r="G559" s="94"/>
      <c r="H559" s="94"/>
      <c r="I559" s="94"/>
      <c r="J559" s="94"/>
      <c r="K559" s="94"/>
      <c r="L559" s="94"/>
    </row>
    <row r="560" spans="2:12">
      <c r="B560" s="94"/>
      <c r="C560" s="94"/>
      <c r="D560" s="94"/>
      <c r="E560" s="94"/>
      <c r="F560" s="94"/>
      <c r="G560" s="94"/>
      <c r="H560" s="94"/>
      <c r="I560" s="94"/>
      <c r="J560" s="94"/>
      <c r="K560" s="94"/>
      <c r="L560" s="94"/>
    </row>
    <row r="561" spans="2:12">
      <c r="B561" s="94"/>
      <c r="C561" s="94"/>
      <c r="D561" s="94"/>
      <c r="E561" s="94"/>
      <c r="F561" s="94"/>
      <c r="G561" s="94"/>
      <c r="H561" s="94"/>
      <c r="I561" s="94"/>
      <c r="J561" s="94"/>
      <c r="K561" s="94"/>
      <c r="L561" s="94"/>
    </row>
    <row r="562" spans="2:12">
      <c r="B562" s="94"/>
      <c r="C562" s="94"/>
      <c r="D562" s="94"/>
      <c r="E562" s="94"/>
      <c r="F562" s="94"/>
      <c r="G562" s="94"/>
      <c r="H562" s="94"/>
      <c r="I562" s="94"/>
      <c r="J562" s="94"/>
      <c r="K562" s="94"/>
      <c r="L562" s="94"/>
    </row>
    <row r="563" spans="2:12">
      <c r="B563" s="94"/>
      <c r="C563" s="94"/>
      <c r="D563" s="94"/>
      <c r="E563" s="94"/>
      <c r="F563" s="94"/>
      <c r="G563" s="94"/>
      <c r="H563" s="94"/>
      <c r="I563" s="94"/>
      <c r="J563" s="94"/>
      <c r="K563" s="94"/>
      <c r="L563" s="94"/>
    </row>
    <row r="564" spans="2:12">
      <c r="B564" s="94"/>
      <c r="C564" s="94"/>
      <c r="D564" s="94"/>
      <c r="E564" s="94"/>
      <c r="F564" s="94"/>
      <c r="G564" s="94"/>
      <c r="H564" s="94"/>
      <c r="I564" s="94"/>
      <c r="J564" s="94"/>
      <c r="K564" s="94"/>
      <c r="L564" s="94"/>
    </row>
    <row r="565" spans="2:12">
      <c r="B565" s="94"/>
      <c r="C565" s="94"/>
      <c r="D565" s="94"/>
      <c r="E565" s="94"/>
      <c r="F565" s="94"/>
      <c r="G565" s="94"/>
      <c r="H565" s="94"/>
      <c r="I565" s="94"/>
      <c r="J565" s="94"/>
      <c r="K565" s="94"/>
      <c r="L565" s="94"/>
    </row>
    <row r="566" spans="2:12">
      <c r="B566" s="94"/>
      <c r="C566" s="94"/>
      <c r="D566" s="94"/>
      <c r="E566" s="94"/>
      <c r="F566" s="94"/>
      <c r="G566" s="94"/>
      <c r="H566" s="94"/>
      <c r="I566" s="94"/>
      <c r="J566" s="94"/>
      <c r="K566" s="94"/>
      <c r="L566" s="94"/>
    </row>
    <row r="567" spans="2:12">
      <c r="B567" s="94"/>
      <c r="C567" s="94"/>
      <c r="D567" s="94"/>
      <c r="E567" s="94"/>
      <c r="F567" s="94"/>
      <c r="G567" s="94"/>
      <c r="H567" s="94"/>
      <c r="I567" s="94"/>
      <c r="J567" s="94"/>
      <c r="K567" s="94"/>
      <c r="L567" s="94"/>
    </row>
    <row r="568" spans="2:12">
      <c r="B568" s="94"/>
      <c r="C568" s="94"/>
      <c r="D568" s="94"/>
      <c r="E568" s="94"/>
      <c r="F568" s="94"/>
      <c r="G568" s="94"/>
      <c r="H568" s="94"/>
      <c r="I568" s="94"/>
      <c r="J568" s="94"/>
      <c r="K568" s="94"/>
      <c r="L568" s="94"/>
    </row>
    <row r="569" spans="2:12">
      <c r="B569" s="94"/>
      <c r="C569" s="94"/>
      <c r="D569" s="94"/>
      <c r="E569" s="94"/>
      <c r="F569" s="94"/>
      <c r="G569" s="94"/>
      <c r="H569" s="94"/>
      <c r="I569" s="94"/>
      <c r="J569" s="94"/>
      <c r="K569" s="94"/>
      <c r="L569" s="94"/>
    </row>
    <row r="570" spans="2:12">
      <c r="B570" s="94"/>
      <c r="C570" s="94"/>
      <c r="D570" s="94"/>
      <c r="E570" s="94"/>
      <c r="F570" s="94"/>
      <c r="G570" s="94"/>
      <c r="H570" s="94"/>
      <c r="I570" s="94"/>
      <c r="J570" s="94"/>
      <c r="K570" s="94"/>
      <c r="L570" s="94"/>
    </row>
    <row r="571" spans="2:12">
      <c r="B571" s="1"/>
      <c r="C571" s="1"/>
      <c r="D571" s="1"/>
    </row>
    <row r="572" spans="2:12">
      <c r="B572" s="1"/>
      <c r="C572" s="1"/>
      <c r="D572" s="1"/>
    </row>
    <row r="573" spans="2:12">
      <c r="B573" s="1"/>
      <c r="C573" s="1"/>
      <c r="D573" s="1"/>
    </row>
    <row r="574" spans="2:12">
      <c r="B574" s="1"/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425781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6384" width="9.140625" style="1"/>
  </cols>
  <sheetData>
    <row r="1" spans="2:12">
      <c r="B1" s="46" t="s">
        <v>134</v>
      </c>
      <c r="C1" s="46" t="s" vm="1">
        <v>206</v>
      </c>
    </row>
    <row r="2" spans="2:12">
      <c r="B2" s="46" t="s">
        <v>133</v>
      </c>
      <c r="C2" s="46" t="s">
        <v>207</v>
      </c>
    </row>
    <row r="3" spans="2:12">
      <c r="B3" s="46" t="s">
        <v>135</v>
      </c>
      <c r="C3" s="46" t="s">
        <v>208</v>
      </c>
    </row>
    <row r="4" spans="2:12">
      <c r="B4" s="46" t="s">
        <v>136</v>
      </c>
      <c r="C4" s="46">
        <v>2148</v>
      </c>
    </row>
    <row r="6" spans="2:12" ht="26.25" customHeight="1">
      <c r="B6" s="135" t="s">
        <v>159</v>
      </c>
      <c r="C6" s="136"/>
      <c r="D6" s="136"/>
      <c r="E6" s="136"/>
      <c r="F6" s="136"/>
      <c r="G6" s="136"/>
      <c r="H6" s="136"/>
      <c r="I6" s="136"/>
      <c r="J6" s="136"/>
      <c r="K6" s="136"/>
      <c r="L6" s="137"/>
    </row>
    <row r="7" spans="2:12" ht="26.25" customHeight="1">
      <c r="B7" s="135" t="s">
        <v>92</v>
      </c>
      <c r="C7" s="136"/>
      <c r="D7" s="136"/>
      <c r="E7" s="136"/>
      <c r="F7" s="136"/>
      <c r="G7" s="136"/>
      <c r="H7" s="136"/>
      <c r="I7" s="136"/>
      <c r="J7" s="136"/>
      <c r="K7" s="136"/>
      <c r="L7" s="137"/>
    </row>
    <row r="8" spans="2:12" s="3" customFormat="1" ht="63">
      <c r="B8" s="21" t="s">
        <v>108</v>
      </c>
      <c r="C8" s="29" t="s">
        <v>42</v>
      </c>
      <c r="D8" s="29" t="s">
        <v>61</v>
      </c>
      <c r="E8" s="29" t="s">
        <v>95</v>
      </c>
      <c r="F8" s="29" t="s">
        <v>96</v>
      </c>
      <c r="G8" s="29" t="s">
        <v>184</v>
      </c>
      <c r="H8" s="29" t="s">
        <v>183</v>
      </c>
      <c r="I8" s="29" t="s">
        <v>103</v>
      </c>
      <c r="J8" s="29" t="s">
        <v>54</v>
      </c>
      <c r="K8" s="29" t="s">
        <v>137</v>
      </c>
      <c r="L8" s="30" t="s">
        <v>139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191</v>
      </c>
      <c r="H9" s="15"/>
      <c r="I9" s="15" t="s">
        <v>187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13" t="s">
        <v>1603</v>
      </c>
      <c r="C11" s="87"/>
      <c r="D11" s="87"/>
      <c r="E11" s="87"/>
      <c r="F11" s="87"/>
      <c r="G11" s="87"/>
      <c r="H11" s="87"/>
      <c r="I11" s="114">
        <v>0</v>
      </c>
      <c r="J11" s="87"/>
      <c r="K11" s="115">
        <f>IFERROR(I11/$I$11,0)</f>
        <v>0</v>
      </c>
      <c r="L11" s="115">
        <f>I11/'סכום נכסי הקרן'!$C$42</f>
        <v>0</v>
      </c>
    </row>
    <row r="12" spans="2:12" ht="19.5" customHeight="1">
      <c r="B12" s="111" t="s">
        <v>199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2:12">
      <c r="B13" s="111" t="s">
        <v>104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2:12">
      <c r="B14" s="111" t="s">
        <v>182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2:12">
      <c r="B15" s="111" t="s">
        <v>190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</row>
    <row r="16" spans="2:12" s="6" customFormat="1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</row>
    <row r="17" spans="2:12" s="6" customFormat="1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</row>
    <row r="18" spans="2:12" s="6" customFormat="1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2:12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2:12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2:12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12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</row>
    <row r="112" spans="2:12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</row>
    <row r="113" spans="2:12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</row>
    <row r="114" spans="2:12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</row>
    <row r="115" spans="2:12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</row>
    <row r="116" spans="2:12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</row>
    <row r="117" spans="2:12"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2:12"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4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4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4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4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4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4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4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4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4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4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4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4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4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4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4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4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4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4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4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4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4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4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4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4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4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4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4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4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4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4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4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4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4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4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4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4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4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4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4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4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4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4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4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4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4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4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4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4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4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4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4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4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4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4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4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4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4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4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4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4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4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4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4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3"/>
      <c r="D474" s="93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3"/>
      <c r="D475" s="93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3"/>
      <c r="D476" s="93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3"/>
      <c r="D477" s="93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3"/>
      <c r="D478" s="93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3"/>
      <c r="D479" s="93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3"/>
      <c r="D480" s="93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3"/>
      <c r="D481" s="93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3"/>
      <c r="D482" s="93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3"/>
      <c r="D483" s="93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3"/>
      <c r="D484" s="93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3"/>
      <c r="D485" s="93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3"/>
      <c r="D486" s="93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3"/>
      <c r="D487" s="93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3"/>
      <c r="D488" s="93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3"/>
      <c r="D489" s="93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3"/>
      <c r="D490" s="93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3"/>
      <c r="D491" s="93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3"/>
      <c r="D492" s="93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3"/>
      <c r="D493" s="93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3"/>
      <c r="D494" s="93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3"/>
      <c r="D495" s="93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3"/>
      <c r="D496" s="93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3"/>
      <c r="D497" s="93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3"/>
      <c r="D498" s="93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3"/>
      <c r="D499" s="93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3"/>
      <c r="D500" s="93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3"/>
      <c r="D501" s="93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3"/>
      <c r="D502" s="93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3"/>
      <c r="D503" s="93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3"/>
      <c r="D504" s="93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3"/>
      <c r="D505" s="93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3"/>
      <c r="C506" s="93"/>
      <c r="D506" s="93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3"/>
      <c r="C507" s="93"/>
      <c r="D507" s="93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3"/>
      <c r="C508" s="93"/>
      <c r="D508" s="93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3"/>
      <c r="C509" s="93"/>
      <c r="D509" s="93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3"/>
      <c r="C510" s="93"/>
      <c r="D510" s="93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3"/>
      <c r="C511" s="93"/>
      <c r="D511" s="93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3"/>
      <c r="C512" s="93"/>
      <c r="D512" s="93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3"/>
      <c r="C513" s="93"/>
      <c r="D513" s="93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3"/>
      <c r="C514" s="93"/>
      <c r="D514" s="93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3"/>
      <c r="C515" s="93"/>
      <c r="D515" s="93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3"/>
      <c r="C516" s="93"/>
      <c r="D516" s="93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3"/>
      <c r="C517" s="93"/>
      <c r="D517" s="93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3"/>
      <c r="C518" s="93"/>
      <c r="D518" s="93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3"/>
      <c r="C519" s="93"/>
      <c r="D519" s="93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3"/>
      <c r="C520" s="93"/>
      <c r="D520" s="93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3"/>
      <c r="C521" s="93"/>
      <c r="D521" s="93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3"/>
      <c r="C522" s="93"/>
      <c r="D522" s="93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3"/>
      <c r="C523" s="93"/>
      <c r="D523" s="93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3"/>
      <c r="C524" s="93"/>
      <c r="D524" s="93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3"/>
      <c r="C525" s="93"/>
      <c r="D525" s="93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3"/>
      <c r="C526" s="93"/>
      <c r="D526" s="93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3"/>
      <c r="C527" s="93"/>
      <c r="D527" s="93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3"/>
      <c r="C528" s="93"/>
      <c r="D528" s="93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3"/>
      <c r="C529" s="93"/>
      <c r="D529" s="93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3"/>
      <c r="C530" s="93"/>
      <c r="D530" s="93"/>
      <c r="E530" s="94"/>
      <c r="F530" s="94"/>
      <c r="G530" s="94"/>
      <c r="H530" s="94"/>
      <c r="I530" s="94"/>
      <c r="J530" s="94"/>
      <c r="K530" s="94"/>
      <c r="L530" s="94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workbookViewId="0">
      <selection activeCell="I13" sqref="H13:I13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51.42578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7.28515625" style="1" bestFit="1" customWidth="1"/>
    <col min="11" max="11" width="9.140625" style="1" bestFit="1" customWidth="1"/>
    <col min="12" max="12" width="7.5703125" style="1" bestFit="1" customWidth="1"/>
    <col min="13" max="16384" width="9.140625" style="1"/>
  </cols>
  <sheetData>
    <row r="1" spans="2:12">
      <c r="B1" s="46" t="s">
        <v>134</v>
      </c>
      <c r="C1" s="46" t="s" vm="1">
        <v>206</v>
      </c>
    </row>
    <row r="2" spans="2:12">
      <c r="B2" s="46" t="s">
        <v>133</v>
      </c>
      <c r="C2" s="46" t="s">
        <v>207</v>
      </c>
    </row>
    <row r="3" spans="2:12">
      <c r="B3" s="46" t="s">
        <v>135</v>
      </c>
      <c r="C3" s="46" t="s">
        <v>208</v>
      </c>
    </row>
    <row r="4" spans="2:12">
      <c r="B4" s="46" t="s">
        <v>136</v>
      </c>
      <c r="C4" s="46">
        <v>2148</v>
      </c>
    </row>
    <row r="6" spans="2:12" ht="26.25" customHeight="1">
      <c r="B6" s="135" t="s">
        <v>157</v>
      </c>
      <c r="C6" s="136"/>
      <c r="D6" s="136"/>
      <c r="E6" s="136"/>
      <c r="F6" s="136"/>
      <c r="G6" s="136"/>
      <c r="H6" s="136"/>
      <c r="I6" s="136"/>
      <c r="J6" s="136"/>
      <c r="K6" s="136"/>
      <c r="L6" s="137"/>
    </row>
    <row r="7" spans="2:12" s="3" customFormat="1" ht="63">
      <c r="B7" s="66" t="s">
        <v>107</v>
      </c>
      <c r="C7" s="49" t="s">
        <v>42</v>
      </c>
      <c r="D7" s="49" t="s">
        <v>109</v>
      </c>
      <c r="E7" s="49" t="s">
        <v>14</v>
      </c>
      <c r="F7" s="49" t="s">
        <v>62</v>
      </c>
      <c r="G7" s="49" t="s">
        <v>95</v>
      </c>
      <c r="H7" s="49" t="s">
        <v>16</v>
      </c>
      <c r="I7" s="49" t="s">
        <v>18</v>
      </c>
      <c r="J7" s="49" t="s">
        <v>57</v>
      </c>
      <c r="K7" s="49" t="s">
        <v>137</v>
      </c>
      <c r="L7" s="51" t="s">
        <v>138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187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4" t="s">
        <v>41</v>
      </c>
      <c r="C10" s="74"/>
      <c r="D10" s="74"/>
      <c r="E10" s="74"/>
      <c r="F10" s="74"/>
      <c r="G10" s="75"/>
      <c r="H10" s="76"/>
      <c r="I10" s="76"/>
      <c r="J10" s="77">
        <f>J11</f>
        <v>231.34716095700009</v>
      </c>
      <c r="K10" s="78">
        <f>IFERROR(J10/$J$10,0)</f>
        <v>1</v>
      </c>
      <c r="L10" s="78">
        <f>J10/'סכום נכסי הקרן'!$C$42</f>
        <v>5.3879867631768649E-2</v>
      </c>
    </row>
    <row r="11" spans="2:12">
      <c r="B11" s="79" t="s">
        <v>179</v>
      </c>
      <c r="C11" s="80"/>
      <c r="D11" s="80"/>
      <c r="E11" s="80"/>
      <c r="F11" s="80"/>
      <c r="G11" s="81"/>
      <c r="H11" s="82"/>
      <c r="I11" s="82"/>
      <c r="J11" s="83">
        <f>J12+J20</f>
        <v>231.34716095700009</v>
      </c>
      <c r="K11" s="84">
        <f t="shared" ref="K11:K36" si="0">IFERROR(J11/$J$10,0)</f>
        <v>1</v>
      </c>
      <c r="L11" s="84">
        <f>J11/'סכום נכסי הקרן'!$C$42</f>
        <v>5.3879867631768649E-2</v>
      </c>
    </row>
    <row r="12" spans="2:12">
      <c r="B12" s="85" t="s">
        <v>39</v>
      </c>
      <c r="C12" s="80"/>
      <c r="D12" s="80"/>
      <c r="E12" s="80"/>
      <c r="F12" s="80"/>
      <c r="G12" s="81"/>
      <c r="H12" s="82"/>
      <c r="I12" s="82"/>
      <c r="J12" s="83">
        <f>SUM(J13:J18)</f>
        <v>161.69006039900006</v>
      </c>
      <c r="K12" s="84">
        <f t="shared" si="0"/>
        <v>0.69890661173513591</v>
      </c>
      <c r="L12" s="84">
        <f>J12/'סכום נכסי הקרן'!$C$42</f>
        <v>3.7656995727257052E-2</v>
      </c>
    </row>
    <row r="13" spans="2:12">
      <c r="B13" s="86" t="s">
        <v>1376</v>
      </c>
      <c r="C13" s="87" t="s">
        <v>1377</v>
      </c>
      <c r="D13" s="87">
        <v>11</v>
      </c>
      <c r="E13" s="87" t="s">
        <v>301</v>
      </c>
      <c r="F13" s="87" t="s">
        <v>302</v>
      </c>
      <c r="G13" s="88" t="s">
        <v>121</v>
      </c>
      <c r="H13" s="89"/>
      <c r="I13" s="89"/>
      <c r="J13" s="90">
        <v>0.66481166599999997</v>
      </c>
      <c r="K13" s="91">
        <f t="shared" si="0"/>
        <v>2.8736538769264033E-3</v>
      </c>
      <c r="L13" s="91">
        <f>J13/'סכום נכסי הקרן'!$C$42</f>
        <v>1.5483209050831342E-4</v>
      </c>
    </row>
    <row r="14" spans="2:12">
      <c r="B14" s="86" t="s">
        <v>1378</v>
      </c>
      <c r="C14" s="87" t="s">
        <v>1379</v>
      </c>
      <c r="D14" s="87">
        <v>12</v>
      </c>
      <c r="E14" s="87" t="s">
        <v>301</v>
      </c>
      <c r="F14" s="87" t="s">
        <v>302</v>
      </c>
      <c r="G14" s="88" t="s">
        <v>121</v>
      </c>
      <c r="H14" s="89"/>
      <c r="I14" s="89"/>
      <c r="J14" s="90">
        <v>2.5102658580000003</v>
      </c>
      <c r="K14" s="91">
        <f t="shared" si="0"/>
        <v>1.0850644752310477E-2</v>
      </c>
      <c r="L14" s="91">
        <f>J14/'סכום נכסי הקרן'!$C$42</f>
        <v>5.8463130297383369E-4</v>
      </c>
    </row>
    <row r="15" spans="2:12">
      <c r="B15" s="86" t="s">
        <v>1380</v>
      </c>
      <c r="C15" s="87" t="s">
        <v>1381</v>
      </c>
      <c r="D15" s="87">
        <v>10</v>
      </c>
      <c r="E15" s="87" t="s">
        <v>301</v>
      </c>
      <c r="F15" s="87" t="s">
        <v>302</v>
      </c>
      <c r="G15" s="88" t="s">
        <v>121</v>
      </c>
      <c r="H15" s="89"/>
      <c r="I15" s="89"/>
      <c r="J15" s="90">
        <v>3.8417517530000005</v>
      </c>
      <c r="K15" s="91">
        <f t="shared" si="0"/>
        <v>1.660600345000152E-2</v>
      </c>
      <c r="L15" s="91">
        <f>J15/'סכום נכסי הקרן'!$C$42</f>
        <v>8.9472926777877542E-4</v>
      </c>
    </row>
    <row r="16" spans="2:12">
      <c r="B16" s="86" t="s">
        <v>1380</v>
      </c>
      <c r="C16" s="87" t="s">
        <v>1382</v>
      </c>
      <c r="D16" s="87">
        <v>10</v>
      </c>
      <c r="E16" s="87" t="s">
        <v>301</v>
      </c>
      <c r="F16" s="87" t="s">
        <v>302</v>
      </c>
      <c r="G16" s="88" t="s">
        <v>121</v>
      </c>
      <c r="H16" s="89"/>
      <c r="I16" s="89"/>
      <c r="J16" s="90">
        <v>148.78291108300004</v>
      </c>
      <c r="K16" s="91">
        <f t="shared" si="0"/>
        <v>0.64311535299391009</v>
      </c>
      <c r="L16" s="91">
        <f>J16/'סכום נכסי הקרן'!$C$42</f>
        <v>3.4650970091270043E-2</v>
      </c>
    </row>
    <row r="17" spans="2:12">
      <c r="B17" s="86" t="s">
        <v>1383</v>
      </c>
      <c r="C17" s="87" t="s">
        <v>1384</v>
      </c>
      <c r="D17" s="87">
        <v>20</v>
      </c>
      <c r="E17" s="87" t="s">
        <v>301</v>
      </c>
      <c r="F17" s="87" t="s">
        <v>302</v>
      </c>
      <c r="G17" s="88" t="s">
        <v>121</v>
      </c>
      <c r="H17" s="89"/>
      <c r="I17" s="89"/>
      <c r="J17" s="90">
        <v>4.8310100390000006</v>
      </c>
      <c r="K17" s="91">
        <f t="shared" si="0"/>
        <v>2.0882080501942828E-2</v>
      </c>
      <c r="L17" s="91">
        <f>J17/'סכום נכסי הקרן'!$C$42</f>
        <v>1.1251237333206167E-3</v>
      </c>
    </row>
    <row r="18" spans="2:12">
      <c r="B18" s="86" t="s">
        <v>1385</v>
      </c>
      <c r="C18" s="87" t="s">
        <v>1386</v>
      </c>
      <c r="D18" s="87">
        <v>26</v>
      </c>
      <c r="E18" s="87" t="s">
        <v>301</v>
      </c>
      <c r="F18" s="87" t="s">
        <v>302</v>
      </c>
      <c r="G18" s="88" t="s">
        <v>121</v>
      </c>
      <c r="H18" s="89"/>
      <c r="I18" s="89"/>
      <c r="J18" s="90">
        <v>1.0593100000000002</v>
      </c>
      <c r="K18" s="91">
        <f t="shared" si="0"/>
        <v>4.5788761600445635E-3</v>
      </c>
      <c r="L18" s="91">
        <f>J18/'סכום נכסי הקרן'!$C$42</f>
        <v>2.467092414054622E-4</v>
      </c>
    </row>
    <row r="19" spans="2:12">
      <c r="B19" s="92"/>
      <c r="C19" s="87"/>
      <c r="D19" s="87"/>
      <c r="E19" s="87"/>
      <c r="F19" s="87"/>
      <c r="G19" s="87"/>
      <c r="H19" s="87"/>
      <c r="I19" s="87"/>
      <c r="J19" s="87"/>
      <c r="K19" s="91"/>
      <c r="L19" s="87"/>
    </row>
    <row r="20" spans="2:12">
      <c r="B20" s="85" t="s">
        <v>40</v>
      </c>
      <c r="C20" s="80"/>
      <c r="D20" s="80"/>
      <c r="E20" s="80"/>
      <c r="F20" s="80"/>
      <c r="G20" s="81"/>
      <c r="H20" s="82"/>
      <c r="I20" s="82"/>
      <c r="J20" s="83">
        <f>SUM(J21:J36)</f>
        <v>69.65710055800001</v>
      </c>
      <c r="K20" s="84">
        <f t="shared" si="0"/>
        <v>0.30109338826486398</v>
      </c>
      <c r="L20" s="84">
        <f>J20/'סכום נכסי הקרן'!$C$42</f>
        <v>1.6222871904511597E-2</v>
      </c>
    </row>
    <row r="21" spans="2:12">
      <c r="B21" s="86" t="s">
        <v>1376</v>
      </c>
      <c r="C21" s="87" t="s">
        <v>1387</v>
      </c>
      <c r="D21" s="87">
        <v>11</v>
      </c>
      <c r="E21" s="87" t="s">
        <v>301</v>
      </c>
      <c r="F21" s="87" t="s">
        <v>302</v>
      </c>
      <c r="G21" s="88" t="s">
        <v>123</v>
      </c>
      <c r="H21" s="89"/>
      <c r="I21" s="89"/>
      <c r="J21" s="90">
        <v>1.4113000000000002E-5</v>
      </c>
      <c r="K21" s="91">
        <f t="shared" si="0"/>
        <v>6.1003558209314487E-8</v>
      </c>
      <c r="L21" s="91">
        <f>J21/'סכום נכסי הקרן'!$C$42</f>
        <v>3.2868636413847583E-9</v>
      </c>
    </row>
    <row r="22" spans="2:12">
      <c r="B22" s="86" t="s">
        <v>1376</v>
      </c>
      <c r="C22" s="87" t="s">
        <v>1388</v>
      </c>
      <c r="D22" s="87">
        <v>11</v>
      </c>
      <c r="E22" s="87" t="s">
        <v>301</v>
      </c>
      <c r="F22" s="87" t="s">
        <v>302</v>
      </c>
      <c r="G22" s="88" t="s">
        <v>120</v>
      </c>
      <c r="H22" s="89"/>
      <c r="I22" s="89"/>
      <c r="J22" s="90">
        <v>1.2167845510000002</v>
      </c>
      <c r="K22" s="91">
        <f t="shared" si="0"/>
        <v>5.2595611978405081E-3</v>
      </c>
      <c r="L22" s="91">
        <f>J22/'סכום נכסי הקרן'!$C$42</f>
        <v>2.8338446114083312E-4</v>
      </c>
    </row>
    <row r="23" spans="2:12">
      <c r="B23" s="86" t="s">
        <v>1378</v>
      </c>
      <c r="C23" s="87" t="s">
        <v>1389</v>
      </c>
      <c r="D23" s="87">
        <v>12</v>
      </c>
      <c r="E23" s="87" t="s">
        <v>301</v>
      </c>
      <c r="F23" s="87" t="s">
        <v>302</v>
      </c>
      <c r="G23" s="88" t="s">
        <v>122</v>
      </c>
      <c r="H23" s="89"/>
      <c r="I23" s="89"/>
      <c r="J23" s="90">
        <v>7.2650594000000013E-2</v>
      </c>
      <c r="K23" s="91">
        <f t="shared" si="0"/>
        <v>3.1403278821088882E-4</v>
      </c>
      <c r="L23" s="91">
        <f>J23/'סכום נכסי הקרן'!$C$42</f>
        <v>1.6920045060837928E-5</v>
      </c>
    </row>
    <row r="24" spans="2:12">
      <c r="B24" s="86" t="s">
        <v>1378</v>
      </c>
      <c r="C24" s="87" t="s">
        <v>1390</v>
      </c>
      <c r="D24" s="87">
        <v>12</v>
      </c>
      <c r="E24" s="87" t="s">
        <v>301</v>
      </c>
      <c r="F24" s="87" t="s">
        <v>302</v>
      </c>
      <c r="G24" s="88" t="s">
        <v>123</v>
      </c>
      <c r="H24" s="89"/>
      <c r="I24" s="89"/>
      <c r="J24" s="90">
        <v>1.035863499</v>
      </c>
      <c r="K24" s="91">
        <f t="shared" si="0"/>
        <v>4.4775284672394717E-3</v>
      </c>
      <c r="L24" s="91">
        <f>J24/'סכום נכסי הקרן'!$C$42</f>
        <v>2.4124864113233871E-4</v>
      </c>
    </row>
    <row r="25" spans="2:12">
      <c r="B25" s="86" t="s">
        <v>1378</v>
      </c>
      <c r="C25" s="87" t="s">
        <v>1391</v>
      </c>
      <c r="D25" s="87">
        <v>12</v>
      </c>
      <c r="E25" s="87" t="s">
        <v>301</v>
      </c>
      <c r="F25" s="87" t="s">
        <v>302</v>
      </c>
      <c r="G25" s="88" t="s">
        <v>120</v>
      </c>
      <c r="H25" s="89"/>
      <c r="I25" s="89"/>
      <c r="J25" s="90">
        <v>5.751044685000001</v>
      </c>
      <c r="K25" s="91">
        <f t="shared" si="0"/>
        <v>2.4858937802435074E-2</v>
      </c>
      <c r="L25" s="91">
        <f>J25/'סכום נכסי הקרן'!$C$42</f>
        <v>1.3393962782615716E-3</v>
      </c>
    </row>
    <row r="26" spans="2:12">
      <c r="B26" s="86" t="s">
        <v>1380</v>
      </c>
      <c r="C26" s="87" t="s">
        <v>1392</v>
      </c>
      <c r="D26" s="87">
        <v>10</v>
      </c>
      <c r="E26" s="87" t="s">
        <v>301</v>
      </c>
      <c r="F26" s="87" t="s">
        <v>302</v>
      </c>
      <c r="G26" s="88" t="s">
        <v>122</v>
      </c>
      <c r="H26" s="89"/>
      <c r="I26" s="89"/>
      <c r="J26" s="90">
        <v>10.266354092000004</v>
      </c>
      <c r="K26" s="91">
        <f t="shared" si="0"/>
        <v>4.43763997341994E-2</v>
      </c>
      <c r="L26" s="91">
        <f>J26/'סכום נכסי הקרן'!$C$42</f>
        <v>2.3909945436531169E-3</v>
      </c>
    </row>
    <row r="27" spans="2:12">
      <c r="B27" s="86" t="s">
        <v>1380</v>
      </c>
      <c r="C27" s="87" t="s">
        <v>1393</v>
      </c>
      <c r="D27" s="87">
        <v>10</v>
      </c>
      <c r="E27" s="87" t="s">
        <v>301</v>
      </c>
      <c r="F27" s="87" t="s">
        <v>302</v>
      </c>
      <c r="G27" s="88" t="s">
        <v>123</v>
      </c>
      <c r="H27" s="89"/>
      <c r="I27" s="89"/>
      <c r="J27" s="90">
        <v>1.2450342040000002</v>
      </c>
      <c r="K27" s="91">
        <f t="shared" si="0"/>
        <v>5.381670554545563E-3</v>
      </c>
      <c r="L27" s="91">
        <f>J27/'סכום נכסי הקרן'!$C$42</f>
        <v>2.8996369711670189E-4</v>
      </c>
    </row>
    <row r="28" spans="2:12">
      <c r="B28" s="86" t="s">
        <v>1380</v>
      </c>
      <c r="C28" s="87" t="s">
        <v>1394</v>
      </c>
      <c r="D28" s="87">
        <v>10</v>
      </c>
      <c r="E28" s="87" t="s">
        <v>301</v>
      </c>
      <c r="F28" s="87" t="s">
        <v>302</v>
      </c>
      <c r="G28" s="88" t="s">
        <v>124</v>
      </c>
      <c r="H28" s="89"/>
      <c r="I28" s="89"/>
      <c r="J28" s="90">
        <v>0.19025662700000004</v>
      </c>
      <c r="K28" s="91">
        <f t="shared" si="0"/>
        <v>8.2238583007881636E-4</v>
      </c>
      <c r="L28" s="91">
        <f>J28/'סכום נכסי הקרן'!$C$42</f>
        <v>4.4310039666888807E-5</v>
      </c>
    </row>
    <row r="29" spans="2:12">
      <c r="B29" s="86" t="s">
        <v>1380</v>
      </c>
      <c r="C29" s="87" t="s">
        <v>1395</v>
      </c>
      <c r="D29" s="87">
        <v>10</v>
      </c>
      <c r="E29" s="87" t="s">
        <v>301</v>
      </c>
      <c r="F29" s="87" t="s">
        <v>302</v>
      </c>
      <c r="G29" s="88" t="s">
        <v>128</v>
      </c>
      <c r="H29" s="89"/>
      <c r="I29" s="89"/>
      <c r="J29" s="90">
        <v>8.5424910000000007E-2</v>
      </c>
      <c r="K29" s="91">
        <f t="shared" si="0"/>
        <v>3.6924987385463409E-4</v>
      </c>
      <c r="L29" s="91">
        <f>J29/'סכום נכסי הקרן'!$C$42</f>
        <v>1.9895134326334955E-5</v>
      </c>
    </row>
    <row r="30" spans="2:12">
      <c r="B30" s="86" t="s">
        <v>1380</v>
      </c>
      <c r="C30" s="87" t="s">
        <v>1396</v>
      </c>
      <c r="D30" s="87">
        <v>10</v>
      </c>
      <c r="E30" s="87" t="s">
        <v>301</v>
      </c>
      <c r="F30" s="87" t="s">
        <v>302</v>
      </c>
      <c r="G30" s="88" t="s">
        <v>1373</v>
      </c>
      <c r="H30" s="89"/>
      <c r="I30" s="89"/>
      <c r="J30" s="90">
        <v>0.12725889600000001</v>
      </c>
      <c r="K30" s="91">
        <f t="shared" si="0"/>
        <v>5.5007762132708131E-4</v>
      </c>
      <c r="L30" s="91">
        <f>J30/'סכום נכסי הקרן'!$C$42</f>
        <v>2.9638109424301298E-5</v>
      </c>
    </row>
    <row r="31" spans="2:12">
      <c r="B31" s="86" t="s">
        <v>1380</v>
      </c>
      <c r="C31" s="87" t="s">
        <v>1397</v>
      </c>
      <c r="D31" s="87">
        <v>10</v>
      </c>
      <c r="E31" s="87" t="s">
        <v>301</v>
      </c>
      <c r="F31" s="87" t="s">
        <v>302</v>
      </c>
      <c r="G31" s="88" t="s">
        <v>120</v>
      </c>
      <c r="H31" s="89"/>
      <c r="I31" s="89"/>
      <c r="J31" s="90">
        <v>42.429750867999999</v>
      </c>
      <c r="K31" s="91">
        <f t="shared" si="0"/>
        <v>0.1834029459989194</v>
      </c>
      <c r="L31" s="91">
        <f>J31/'סכום נכסי הקרן'!$C$42</f>
        <v>9.8817264536981905E-3</v>
      </c>
    </row>
    <row r="32" spans="2:12">
      <c r="B32" s="86" t="s">
        <v>1380</v>
      </c>
      <c r="C32" s="87" t="s">
        <v>1398</v>
      </c>
      <c r="D32" s="87">
        <v>10</v>
      </c>
      <c r="E32" s="87" t="s">
        <v>301</v>
      </c>
      <c r="F32" s="87" t="s">
        <v>302</v>
      </c>
      <c r="G32" s="88" t="s">
        <v>126</v>
      </c>
      <c r="H32" s="89"/>
      <c r="I32" s="89"/>
      <c r="J32" s="90">
        <v>4.8648540000000009E-3</v>
      </c>
      <c r="K32" s="91">
        <f t="shared" si="0"/>
        <v>2.1028371300844359E-5</v>
      </c>
      <c r="L32" s="91">
        <f>J32/'סכום נכסי הקרן'!$C$42</f>
        <v>1.1330058622011768E-6</v>
      </c>
    </row>
    <row r="33" spans="2:12">
      <c r="B33" s="86" t="s">
        <v>1383</v>
      </c>
      <c r="C33" s="87" t="s">
        <v>1399</v>
      </c>
      <c r="D33" s="87">
        <v>20</v>
      </c>
      <c r="E33" s="87" t="s">
        <v>301</v>
      </c>
      <c r="F33" s="87" t="s">
        <v>302</v>
      </c>
      <c r="G33" s="88" t="s">
        <v>123</v>
      </c>
      <c r="H33" s="89"/>
      <c r="I33" s="89"/>
      <c r="J33" s="90">
        <v>1.4357900000000002E-4</v>
      </c>
      <c r="K33" s="91">
        <f t="shared" si="0"/>
        <v>6.2062140467194527E-7</v>
      </c>
      <c r="L33" s="91">
        <f>J33/'סכום נכסי הקרן'!$C$42</f>
        <v>3.3438999133166737E-8</v>
      </c>
    </row>
    <row r="34" spans="2:12">
      <c r="B34" s="86" t="s">
        <v>1383</v>
      </c>
      <c r="C34" s="87" t="s">
        <v>1400</v>
      </c>
      <c r="D34" s="87">
        <v>20</v>
      </c>
      <c r="E34" s="87" t="s">
        <v>301</v>
      </c>
      <c r="F34" s="87" t="s">
        <v>302</v>
      </c>
      <c r="G34" s="88" t="s">
        <v>122</v>
      </c>
      <c r="H34" s="89"/>
      <c r="I34" s="89"/>
      <c r="J34" s="90">
        <v>4.4129500000000002E-4</v>
      </c>
      <c r="K34" s="91">
        <f t="shared" si="0"/>
        <v>1.9075012555785044E-6</v>
      </c>
      <c r="L34" s="91">
        <f>J34/'סכום נכסי הקרן'!$C$42</f>
        <v>1.0277591515800233E-7</v>
      </c>
    </row>
    <row r="35" spans="2:12">
      <c r="B35" s="86" t="s">
        <v>1383</v>
      </c>
      <c r="C35" s="87" t="s">
        <v>1401</v>
      </c>
      <c r="D35" s="87">
        <v>20</v>
      </c>
      <c r="E35" s="87" t="s">
        <v>301</v>
      </c>
      <c r="F35" s="87" t="s">
        <v>302</v>
      </c>
      <c r="G35" s="88" t="s">
        <v>120</v>
      </c>
      <c r="H35" s="89"/>
      <c r="I35" s="89"/>
      <c r="J35" s="90">
        <v>6.5714637910000011</v>
      </c>
      <c r="K35" s="91">
        <f t="shared" si="0"/>
        <v>2.8405206114551898E-2</v>
      </c>
      <c r="L35" s="91">
        <f>J35/'סכום נכסי הקרן'!$C$42</f>
        <v>1.5304687455051618E-3</v>
      </c>
    </row>
    <row r="36" spans="2:12">
      <c r="B36" s="86" t="s">
        <v>1385</v>
      </c>
      <c r="C36" s="87" t="s">
        <v>1402</v>
      </c>
      <c r="D36" s="87">
        <v>26</v>
      </c>
      <c r="E36" s="87" t="s">
        <v>301</v>
      </c>
      <c r="F36" s="87" t="s">
        <v>302</v>
      </c>
      <c r="G36" s="88" t="s">
        <v>120</v>
      </c>
      <c r="H36" s="89"/>
      <c r="I36" s="89"/>
      <c r="J36" s="90">
        <v>0.65975000000000006</v>
      </c>
      <c r="K36" s="91">
        <f t="shared" si="0"/>
        <v>2.851774784141942E-3</v>
      </c>
      <c r="L36" s="91">
        <f>J36/'סכום נכסי הקרן'!$C$42</f>
        <v>1.5365324788518345E-4</v>
      </c>
    </row>
    <row r="37" spans="2:12">
      <c r="B37" s="92"/>
      <c r="C37" s="87"/>
      <c r="D37" s="87"/>
      <c r="E37" s="87"/>
      <c r="F37" s="87"/>
      <c r="G37" s="87"/>
      <c r="H37" s="87"/>
      <c r="I37" s="87"/>
      <c r="J37" s="87"/>
      <c r="K37" s="91"/>
      <c r="L37" s="87"/>
    </row>
    <row r="38" spans="2:12">
      <c r="B38" s="92"/>
      <c r="C38" s="87"/>
      <c r="D38" s="87"/>
      <c r="E38" s="87"/>
      <c r="F38" s="87"/>
      <c r="G38" s="87"/>
      <c r="H38" s="87"/>
      <c r="I38" s="87"/>
      <c r="J38" s="87"/>
      <c r="K38" s="91"/>
      <c r="L38" s="87"/>
    </row>
    <row r="39" spans="2:12">
      <c r="B39" s="92"/>
      <c r="C39" s="87"/>
      <c r="D39" s="87"/>
      <c r="E39" s="87"/>
      <c r="F39" s="87"/>
      <c r="G39" s="87"/>
      <c r="H39" s="87"/>
      <c r="I39" s="87"/>
      <c r="J39" s="87"/>
      <c r="K39" s="91"/>
      <c r="L39" s="87"/>
    </row>
    <row r="40" spans="2:12">
      <c r="B40" s="92"/>
      <c r="C40" s="87"/>
      <c r="D40" s="87"/>
      <c r="E40" s="87"/>
      <c r="F40" s="87"/>
      <c r="G40" s="87"/>
      <c r="H40" s="87"/>
      <c r="I40" s="87"/>
      <c r="J40" s="87"/>
      <c r="K40" s="91"/>
      <c r="L40" s="87"/>
    </row>
    <row r="41" spans="2:12">
      <c r="B41" s="92"/>
      <c r="C41" s="87"/>
      <c r="D41" s="87"/>
      <c r="E41" s="87"/>
      <c r="F41" s="87"/>
      <c r="G41" s="87"/>
      <c r="H41" s="87"/>
      <c r="I41" s="87"/>
      <c r="J41" s="87"/>
      <c r="K41" s="91"/>
      <c r="L41" s="87"/>
    </row>
    <row r="42" spans="2:12">
      <c r="B42" s="92"/>
      <c r="C42" s="87"/>
      <c r="D42" s="87"/>
      <c r="E42" s="87"/>
      <c r="F42" s="87"/>
      <c r="G42" s="87"/>
      <c r="H42" s="87"/>
      <c r="I42" s="87"/>
      <c r="J42" s="87"/>
      <c r="K42" s="91"/>
      <c r="L42" s="87"/>
    </row>
    <row r="43" spans="2:12">
      <c r="B43" s="92"/>
      <c r="C43" s="87"/>
      <c r="D43" s="87"/>
      <c r="E43" s="87"/>
      <c r="F43" s="87"/>
      <c r="G43" s="87"/>
      <c r="H43" s="87"/>
      <c r="I43" s="87"/>
      <c r="J43" s="87"/>
      <c r="K43" s="91"/>
      <c r="L43" s="87"/>
    </row>
    <row r="44" spans="2:12">
      <c r="B44" s="92"/>
      <c r="C44" s="87"/>
      <c r="D44" s="87"/>
      <c r="E44" s="87"/>
      <c r="F44" s="87"/>
      <c r="G44" s="87"/>
      <c r="H44" s="87"/>
      <c r="I44" s="87"/>
      <c r="J44" s="87"/>
      <c r="K44" s="91"/>
      <c r="L44" s="87"/>
    </row>
    <row r="45" spans="2:12">
      <c r="B45" s="92"/>
      <c r="C45" s="87"/>
      <c r="D45" s="87"/>
      <c r="E45" s="87"/>
      <c r="F45" s="87"/>
      <c r="G45" s="87"/>
      <c r="H45" s="87"/>
      <c r="I45" s="87"/>
      <c r="J45" s="87"/>
      <c r="K45" s="91"/>
      <c r="L45" s="87"/>
    </row>
    <row r="46" spans="2:12">
      <c r="B46" s="93"/>
      <c r="C46" s="93"/>
      <c r="D46" s="94"/>
      <c r="E46" s="94"/>
      <c r="F46" s="94"/>
      <c r="G46" s="94"/>
      <c r="H46" s="94"/>
      <c r="I46" s="94"/>
      <c r="J46" s="94"/>
      <c r="K46" s="94"/>
      <c r="L46" s="94"/>
    </row>
    <row r="47" spans="2:12">
      <c r="B47" s="93"/>
      <c r="C47" s="93"/>
      <c r="D47" s="94"/>
      <c r="E47" s="94"/>
      <c r="F47" s="94"/>
      <c r="G47" s="94"/>
      <c r="H47" s="94"/>
      <c r="I47" s="94"/>
      <c r="J47" s="94"/>
      <c r="K47" s="94"/>
      <c r="L47" s="94"/>
    </row>
    <row r="48" spans="2:12">
      <c r="B48" s="93"/>
      <c r="C48" s="93"/>
      <c r="D48" s="94"/>
      <c r="E48" s="94"/>
      <c r="F48" s="94"/>
      <c r="G48" s="94"/>
      <c r="H48" s="94"/>
      <c r="I48" s="94"/>
      <c r="J48" s="94"/>
      <c r="K48" s="94"/>
      <c r="L48" s="94"/>
    </row>
    <row r="49" spans="2:12">
      <c r="B49" s="95" t="s">
        <v>199</v>
      </c>
      <c r="C49" s="93"/>
      <c r="D49" s="94"/>
      <c r="E49" s="94"/>
      <c r="F49" s="94"/>
      <c r="G49" s="94"/>
      <c r="H49" s="94"/>
      <c r="I49" s="94"/>
      <c r="J49" s="94"/>
      <c r="K49" s="94"/>
      <c r="L49" s="94"/>
    </row>
    <row r="50" spans="2:12">
      <c r="B50" s="96"/>
      <c r="C50" s="93"/>
      <c r="D50" s="94"/>
      <c r="E50" s="94"/>
      <c r="F50" s="94"/>
      <c r="G50" s="94"/>
      <c r="H50" s="94"/>
      <c r="I50" s="94"/>
      <c r="J50" s="94"/>
      <c r="K50" s="94"/>
      <c r="L50" s="94"/>
    </row>
    <row r="51" spans="2:12">
      <c r="B51" s="93"/>
      <c r="C51" s="93"/>
      <c r="D51" s="94"/>
      <c r="E51" s="94"/>
      <c r="F51" s="94"/>
      <c r="G51" s="94"/>
      <c r="H51" s="94"/>
      <c r="I51" s="94"/>
      <c r="J51" s="94"/>
      <c r="K51" s="94"/>
      <c r="L51" s="94"/>
    </row>
    <row r="52" spans="2:12">
      <c r="B52" s="93"/>
      <c r="C52" s="93"/>
      <c r="D52" s="94"/>
      <c r="E52" s="94"/>
      <c r="F52" s="94"/>
      <c r="G52" s="94"/>
      <c r="H52" s="94"/>
      <c r="I52" s="94"/>
      <c r="J52" s="94"/>
      <c r="K52" s="94"/>
      <c r="L52" s="94"/>
    </row>
    <row r="53" spans="2:12">
      <c r="B53" s="93"/>
      <c r="C53" s="93"/>
      <c r="D53" s="94"/>
      <c r="E53" s="94"/>
      <c r="F53" s="94"/>
      <c r="G53" s="94"/>
      <c r="H53" s="94"/>
      <c r="I53" s="94"/>
      <c r="J53" s="94"/>
      <c r="K53" s="94"/>
      <c r="L53" s="94"/>
    </row>
    <row r="54" spans="2:12">
      <c r="B54" s="93"/>
      <c r="C54" s="93"/>
      <c r="D54" s="94"/>
      <c r="E54" s="94"/>
      <c r="F54" s="94"/>
      <c r="G54" s="94"/>
      <c r="H54" s="94"/>
      <c r="I54" s="94"/>
      <c r="J54" s="94"/>
      <c r="K54" s="94"/>
      <c r="L54" s="94"/>
    </row>
    <row r="55" spans="2:12">
      <c r="B55" s="93"/>
      <c r="C55" s="93"/>
      <c r="D55" s="94"/>
      <c r="E55" s="94"/>
      <c r="F55" s="94"/>
      <c r="G55" s="94"/>
      <c r="H55" s="94"/>
      <c r="I55" s="94"/>
      <c r="J55" s="94"/>
      <c r="K55" s="94"/>
      <c r="L55" s="94"/>
    </row>
    <row r="56" spans="2:12">
      <c r="B56" s="93"/>
      <c r="C56" s="93"/>
      <c r="D56" s="94"/>
      <c r="E56" s="94"/>
      <c r="F56" s="94"/>
      <c r="G56" s="94"/>
      <c r="H56" s="94"/>
      <c r="I56" s="94"/>
      <c r="J56" s="94"/>
      <c r="K56" s="94"/>
      <c r="L56" s="94"/>
    </row>
    <row r="57" spans="2:12">
      <c r="B57" s="93"/>
      <c r="C57" s="93"/>
      <c r="D57" s="94"/>
      <c r="E57" s="94"/>
      <c r="F57" s="94"/>
      <c r="G57" s="94"/>
      <c r="H57" s="94"/>
      <c r="I57" s="94"/>
      <c r="J57" s="94"/>
      <c r="K57" s="94"/>
      <c r="L57" s="94"/>
    </row>
    <row r="58" spans="2:12">
      <c r="B58" s="93"/>
      <c r="C58" s="93"/>
      <c r="D58" s="94"/>
      <c r="E58" s="94"/>
      <c r="F58" s="94"/>
      <c r="G58" s="94"/>
      <c r="H58" s="94"/>
      <c r="I58" s="94"/>
      <c r="J58" s="94"/>
      <c r="K58" s="94"/>
      <c r="L58" s="94"/>
    </row>
    <row r="59" spans="2:12">
      <c r="B59" s="93"/>
      <c r="C59" s="93"/>
      <c r="D59" s="94"/>
      <c r="E59" s="94"/>
      <c r="F59" s="94"/>
      <c r="G59" s="94"/>
      <c r="H59" s="94"/>
      <c r="I59" s="94"/>
      <c r="J59" s="94"/>
      <c r="K59" s="94"/>
      <c r="L59" s="94"/>
    </row>
    <row r="60" spans="2:12">
      <c r="B60" s="93"/>
      <c r="C60" s="93"/>
      <c r="D60" s="94"/>
      <c r="E60" s="94"/>
      <c r="F60" s="94"/>
      <c r="G60" s="94"/>
      <c r="H60" s="94"/>
      <c r="I60" s="94"/>
      <c r="J60" s="94"/>
      <c r="K60" s="94"/>
      <c r="L60" s="94"/>
    </row>
    <row r="61" spans="2:12">
      <c r="B61" s="93"/>
      <c r="C61" s="93"/>
      <c r="D61" s="94"/>
      <c r="E61" s="94"/>
      <c r="F61" s="94"/>
      <c r="G61" s="94"/>
      <c r="H61" s="94"/>
      <c r="I61" s="94"/>
      <c r="J61" s="94"/>
      <c r="K61" s="94"/>
      <c r="L61" s="94"/>
    </row>
    <row r="62" spans="2:12">
      <c r="B62" s="93"/>
      <c r="C62" s="93"/>
      <c r="D62" s="94"/>
      <c r="E62" s="94"/>
      <c r="F62" s="94"/>
      <c r="G62" s="94"/>
      <c r="H62" s="94"/>
      <c r="I62" s="94"/>
      <c r="J62" s="94"/>
      <c r="K62" s="94"/>
      <c r="L62" s="94"/>
    </row>
    <row r="63" spans="2:12">
      <c r="B63" s="93"/>
      <c r="C63" s="93"/>
      <c r="D63" s="94"/>
      <c r="E63" s="94"/>
      <c r="F63" s="94"/>
      <c r="G63" s="94"/>
      <c r="H63" s="94"/>
      <c r="I63" s="94"/>
      <c r="J63" s="94"/>
      <c r="K63" s="94"/>
      <c r="L63" s="94"/>
    </row>
    <row r="64" spans="2:12">
      <c r="B64" s="93"/>
      <c r="C64" s="93"/>
      <c r="D64" s="94"/>
      <c r="E64" s="94"/>
      <c r="F64" s="94"/>
      <c r="G64" s="94"/>
      <c r="H64" s="94"/>
      <c r="I64" s="94"/>
      <c r="J64" s="94"/>
      <c r="K64" s="94"/>
      <c r="L64" s="94"/>
    </row>
    <row r="65" spans="2:12"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</row>
    <row r="66" spans="2:12"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</row>
    <row r="67" spans="2:12"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</row>
    <row r="68" spans="2:12"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</row>
    <row r="69" spans="2:12"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</row>
    <row r="70" spans="2:1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</row>
    <row r="71" spans="2:1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</row>
    <row r="72" spans="2:12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</row>
    <row r="73" spans="2:12"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</row>
    <row r="74" spans="2:12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</row>
    <row r="75" spans="2:12"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</row>
    <row r="76" spans="2:12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</row>
    <row r="77" spans="2:12"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</row>
    <row r="78" spans="2:12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</row>
    <row r="79" spans="2:12"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</row>
    <row r="80" spans="2:12"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</row>
    <row r="81" spans="2:12"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</row>
    <row r="82" spans="2:12"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</row>
    <row r="83" spans="2:12"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</row>
    <row r="84" spans="2:12"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</row>
    <row r="85" spans="2:12"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</row>
    <row r="86" spans="2:12"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</row>
    <row r="87" spans="2:12"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</row>
    <row r="88" spans="2:12"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</row>
    <row r="89" spans="2:12"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</row>
    <row r="90" spans="2:12"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</row>
    <row r="91" spans="2:12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</row>
    <row r="92" spans="2:12"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</row>
    <row r="93" spans="2:12"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</row>
    <row r="94" spans="2:12"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</row>
    <row r="95" spans="2:12"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</row>
    <row r="96" spans="2:12"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</row>
    <row r="97" spans="2:12"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</row>
    <row r="98" spans="2:12"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</row>
    <row r="99" spans="2:12"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</row>
    <row r="100" spans="2:12"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</row>
    <row r="101" spans="2:12"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</row>
    <row r="102" spans="2:12"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</row>
    <row r="103" spans="2:12"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</row>
    <row r="104" spans="2:12"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</row>
    <row r="105" spans="2:12"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</row>
    <row r="106" spans="2:12"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</row>
    <row r="107" spans="2:12"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</row>
    <row r="108" spans="2:12"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</row>
    <row r="109" spans="2:12"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</row>
    <row r="110" spans="2:12"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</row>
    <row r="111" spans="2:12"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</row>
    <row r="112" spans="2:12"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</row>
    <row r="113" spans="2:12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</row>
    <row r="114" spans="2:12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</row>
    <row r="115" spans="2:12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</row>
    <row r="116" spans="2:12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</row>
    <row r="117" spans="2:12"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2:12"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4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4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4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4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4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4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4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4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4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4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4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4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4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4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4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4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4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4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4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4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4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4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4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4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4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4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4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4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4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4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4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4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4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4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4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4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4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4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4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4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4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4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4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4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4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4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4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4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4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4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4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4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4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4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4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4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4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4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4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4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4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4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4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4"/>
      <c r="C474" s="94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4"/>
      <c r="C475" s="94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4"/>
      <c r="C476" s="94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4"/>
      <c r="C477" s="94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4"/>
      <c r="C478" s="94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4"/>
      <c r="C479" s="94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4"/>
      <c r="C480" s="94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4"/>
      <c r="C481" s="94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4"/>
      <c r="C482" s="94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4"/>
      <c r="C483" s="94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4"/>
      <c r="C484" s="94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4"/>
      <c r="C486" s="94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4"/>
      <c r="C487" s="94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4"/>
      <c r="C488" s="94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4"/>
      <c r="C490" s="94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4"/>
      <c r="C491" s="94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4"/>
      <c r="C492" s="94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4"/>
      <c r="C493" s="94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4"/>
      <c r="C494" s="94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4"/>
      <c r="C495" s="94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4"/>
      <c r="C496" s="94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4"/>
      <c r="C497" s="94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4"/>
      <c r="C498" s="94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4"/>
      <c r="C499" s="94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4"/>
      <c r="C500" s="94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4"/>
      <c r="C501" s="94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4"/>
      <c r="C502" s="94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4"/>
      <c r="C503" s="94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4"/>
      <c r="C504" s="94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4"/>
      <c r="C505" s="94"/>
      <c r="D505" s="94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1"/>
      <c r="C506" s="1"/>
      <c r="D506" s="1"/>
    </row>
    <row r="507" spans="2:12">
      <c r="B507" s="1"/>
      <c r="C507" s="1"/>
      <c r="D507" s="1"/>
    </row>
    <row r="508" spans="2:12">
      <c r="B508" s="1"/>
      <c r="C508" s="1"/>
      <c r="D508" s="1"/>
    </row>
    <row r="509" spans="2:12">
      <c r="B509" s="1"/>
      <c r="C509" s="1"/>
      <c r="D509" s="1"/>
    </row>
    <row r="510" spans="2:12">
      <c r="B510" s="1"/>
      <c r="C510" s="1"/>
      <c r="D510" s="1"/>
    </row>
    <row r="511" spans="2:12">
      <c r="B511" s="1"/>
      <c r="C511" s="1"/>
      <c r="D511" s="1"/>
    </row>
    <row r="512" spans="2:12">
      <c r="B512" s="1"/>
      <c r="C512" s="1"/>
      <c r="D512" s="1"/>
    </row>
    <row r="513" spans="4:5" s="1" customFormat="1"/>
    <row r="514" spans="4:5" s="1" customFormat="1"/>
    <row r="515" spans="4:5" s="1" customFormat="1"/>
    <row r="516" spans="4:5" s="1" customFormat="1"/>
    <row r="517" spans="4:5" s="1" customFormat="1">
      <c r="D517" s="2"/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156"/>
  <sheetViews>
    <sheetView rightToLeft="1" workbookViewId="0"/>
  </sheetViews>
  <sheetFormatPr defaultColWidth="9.140625" defaultRowHeight="18"/>
  <cols>
    <col min="1" max="1" width="6.28515625" style="1" customWidth="1"/>
    <col min="2" max="2" width="48" style="2" bestFit="1" customWidth="1"/>
    <col min="3" max="3" width="51.4257812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0.140625" style="1" bestFit="1" customWidth="1"/>
    <col min="8" max="8" width="7.42578125" style="1" bestFit="1" customWidth="1"/>
    <col min="9" max="9" width="7.855468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1">
      <c r="B1" s="46" t="s">
        <v>134</v>
      </c>
      <c r="C1" s="46" t="s" vm="1">
        <v>206</v>
      </c>
    </row>
    <row r="2" spans="2:11">
      <c r="B2" s="46" t="s">
        <v>133</v>
      </c>
      <c r="C2" s="46" t="s">
        <v>207</v>
      </c>
    </row>
    <row r="3" spans="2:11">
      <c r="B3" s="46" t="s">
        <v>135</v>
      </c>
      <c r="C3" s="46" t="s">
        <v>208</v>
      </c>
    </row>
    <row r="4" spans="2:11">
      <c r="B4" s="46" t="s">
        <v>136</v>
      </c>
      <c r="C4" s="46">
        <v>2148</v>
      </c>
    </row>
    <row r="6" spans="2:11" ht="26.25" customHeight="1">
      <c r="B6" s="135" t="s">
        <v>159</v>
      </c>
      <c r="C6" s="136"/>
      <c r="D6" s="136"/>
      <c r="E6" s="136"/>
      <c r="F6" s="136"/>
      <c r="G6" s="136"/>
      <c r="H6" s="136"/>
      <c r="I6" s="136"/>
      <c r="J6" s="136"/>
      <c r="K6" s="137"/>
    </row>
    <row r="7" spans="2:11" ht="26.25" customHeight="1">
      <c r="B7" s="135" t="s">
        <v>93</v>
      </c>
      <c r="C7" s="136"/>
      <c r="D7" s="136"/>
      <c r="E7" s="136"/>
      <c r="F7" s="136"/>
      <c r="G7" s="136"/>
      <c r="H7" s="136"/>
      <c r="I7" s="136"/>
      <c r="J7" s="136"/>
      <c r="K7" s="137"/>
    </row>
    <row r="8" spans="2:11" s="3" customFormat="1" ht="63">
      <c r="B8" s="21" t="s">
        <v>108</v>
      </c>
      <c r="C8" s="29" t="s">
        <v>42</v>
      </c>
      <c r="D8" s="29" t="s">
        <v>61</v>
      </c>
      <c r="E8" s="29" t="s">
        <v>95</v>
      </c>
      <c r="F8" s="29" t="s">
        <v>96</v>
      </c>
      <c r="G8" s="29" t="s">
        <v>184</v>
      </c>
      <c r="H8" s="29" t="s">
        <v>183</v>
      </c>
      <c r="I8" s="29" t="s">
        <v>103</v>
      </c>
      <c r="J8" s="29" t="s">
        <v>137</v>
      </c>
      <c r="K8" s="30" t="s">
        <v>139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191</v>
      </c>
      <c r="H9" s="15"/>
      <c r="I9" s="15" t="s">
        <v>187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74" t="s">
        <v>46</v>
      </c>
      <c r="C11" s="74"/>
      <c r="D11" s="75"/>
      <c r="E11" s="75"/>
      <c r="F11" s="97"/>
      <c r="G11" s="77"/>
      <c r="H11" s="98"/>
      <c r="I11" s="77">
        <v>-13.045691123000003</v>
      </c>
      <c r="J11" s="78">
        <f>IFERROR(I11/$I$11,0)</f>
        <v>1</v>
      </c>
      <c r="K11" s="78">
        <f>I11/'סכום נכסי הקרן'!$C$42</f>
        <v>-3.0382914921649969E-3</v>
      </c>
    </row>
    <row r="12" spans="2:11" ht="19.5" customHeight="1">
      <c r="B12" s="79" t="s">
        <v>32</v>
      </c>
      <c r="C12" s="80"/>
      <c r="D12" s="81"/>
      <c r="E12" s="81"/>
      <c r="F12" s="99"/>
      <c r="G12" s="83"/>
      <c r="H12" s="100"/>
      <c r="I12" s="83">
        <v>-12.933855678000004</v>
      </c>
      <c r="J12" s="84">
        <f t="shared" ref="J12:J75" si="0">IFERROR(I12/$I$11,0)</f>
        <v>0.99142740358133818</v>
      </c>
      <c r="K12" s="84">
        <f>I12/'סכום נכסי הקרן'!$C$42</f>
        <v>-3.0122454454004125E-3</v>
      </c>
    </row>
    <row r="13" spans="2:11">
      <c r="B13" s="85" t="s">
        <v>1156</v>
      </c>
      <c r="C13" s="80"/>
      <c r="D13" s="81"/>
      <c r="E13" s="81"/>
      <c r="F13" s="99"/>
      <c r="G13" s="83"/>
      <c r="H13" s="100"/>
      <c r="I13" s="83">
        <v>-16.680968887000006</v>
      </c>
      <c r="J13" s="84">
        <f t="shared" si="0"/>
        <v>1.278657353583275</v>
      </c>
      <c r="K13" s="84">
        <f>I13/'סכום נכסי הקרן'!$C$42</f>
        <v>-3.8849337587862744E-3</v>
      </c>
    </row>
    <row r="14" spans="2:11">
      <c r="B14" s="86" t="s">
        <v>1157</v>
      </c>
      <c r="C14" s="87" t="s">
        <v>1158</v>
      </c>
      <c r="D14" s="88" t="s">
        <v>656</v>
      </c>
      <c r="E14" s="88" t="s">
        <v>120</v>
      </c>
      <c r="F14" s="101">
        <v>44951</v>
      </c>
      <c r="G14" s="90">
        <v>9789.2410530000016</v>
      </c>
      <c r="H14" s="102">
        <v>-15.408134</v>
      </c>
      <c r="I14" s="90">
        <v>-1.508339377</v>
      </c>
      <c r="J14" s="91">
        <f t="shared" si="0"/>
        <v>0.11561973702878384</v>
      </c>
      <c r="K14" s="91">
        <f>I14/'סכום נכסי הקרן'!$C$42</f>
        <v>-3.5128646334090815E-4</v>
      </c>
    </row>
    <row r="15" spans="2:11">
      <c r="B15" s="86" t="s">
        <v>1159</v>
      </c>
      <c r="C15" s="87" t="s">
        <v>1160</v>
      </c>
      <c r="D15" s="88" t="s">
        <v>656</v>
      </c>
      <c r="E15" s="88" t="s">
        <v>120</v>
      </c>
      <c r="F15" s="101">
        <v>44959</v>
      </c>
      <c r="G15" s="90">
        <v>1017.9358000000002</v>
      </c>
      <c r="H15" s="102">
        <v>-13.232222999999999</v>
      </c>
      <c r="I15" s="90">
        <v>-0.13469553800000003</v>
      </c>
      <c r="J15" s="91">
        <f t="shared" si="0"/>
        <v>1.0324906264454412E-2</v>
      </c>
      <c r="K15" s="91">
        <f>I15/'סכום נכסי הקרן'!$C$42</f>
        <v>-3.1370074860692914E-5</v>
      </c>
    </row>
    <row r="16" spans="2:11" s="6" customFormat="1">
      <c r="B16" s="86" t="s">
        <v>1161</v>
      </c>
      <c r="C16" s="87" t="s">
        <v>1162</v>
      </c>
      <c r="D16" s="88" t="s">
        <v>656</v>
      </c>
      <c r="E16" s="88" t="s">
        <v>120</v>
      </c>
      <c r="F16" s="101">
        <v>44958</v>
      </c>
      <c r="G16" s="90">
        <v>4299.4060200000004</v>
      </c>
      <c r="H16" s="102">
        <v>-12.602724</v>
      </c>
      <c r="I16" s="90">
        <v>-0.54184227900000004</v>
      </c>
      <c r="J16" s="91">
        <f t="shared" si="0"/>
        <v>4.1534194999045579E-2</v>
      </c>
      <c r="K16" s="91">
        <f>I16/'סכום נכסי הקרן'!$C$42</f>
        <v>-1.2619299129952214E-4</v>
      </c>
    </row>
    <row r="17" spans="2:11" s="6" customFormat="1">
      <c r="B17" s="86" t="s">
        <v>1163</v>
      </c>
      <c r="C17" s="87" t="s">
        <v>1164</v>
      </c>
      <c r="D17" s="88" t="s">
        <v>656</v>
      </c>
      <c r="E17" s="88" t="s">
        <v>120</v>
      </c>
      <c r="F17" s="101">
        <v>44958</v>
      </c>
      <c r="G17" s="90">
        <v>5118.7930500000011</v>
      </c>
      <c r="H17" s="102">
        <v>-12.592769000000001</v>
      </c>
      <c r="I17" s="90">
        <v>-0.64459778200000017</v>
      </c>
      <c r="J17" s="91">
        <f t="shared" si="0"/>
        <v>4.9410780611197525E-2</v>
      </c>
      <c r="K17" s="91">
        <f>I17/'סכום נכסי הקרן'!$C$42</f>
        <v>-1.501243543522326E-4</v>
      </c>
    </row>
    <row r="18" spans="2:11" s="6" customFormat="1">
      <c r="B18" s="86" t="s">
        <v>1165</v>
      </c>
      <c r="C18" s="87" t="s">
        <v>1166</v>
      </c>
      <c r="D18" s="88" t="s">
        <v>656</v>
      </c>
      <c r="E18" s="88" t="s">
        <v>120</v>
      </c>
      <c r="F18" s="101">
        <v>44963</v>
      </c>
      <c r="G18" s="90">
        <v>10243.921800000002</v>
      </c>
      <c r="H18" s="102">
        <v>-12.518561</v>
      </c>
      <c r="I18" s="90">
        <v>-1.2823915810000004</v>
      </c>
      <c r="J18" s="91">
        <f t="shared" si="0"/>
        <v>9.8300011008163449E-2</v>
      </c>
      <c r="K18" s="91">
        <f>I18/'סכום נכסי הקרן'!$C$42</f>
        <v>-2.986640871258285E-4</v>
      </c>
    </row>
    <row r="19" spans="2:11">
      <c r="B19" s="86" t="s">
        <v>1167</v>
      </c>
      <c r="C19" s="87" t="s">
        <v>1168</v>
      </c>
      <c r="D19" s="88" t="s">
        <v>656</v>
      </c>
      <c r="E19" s="88" t="s">
        <v>120</v>
      </c>
      <c r="F19" s="101">
        <v>44964</v>
      </c>
      <c r="G19" s="90">
        <v>8676.0873030000021</v>
      </c>
      <c r="H19" s="102">
        <v>-11.543341</v>
      </c>
      <c r="I19" s="90">
        <v>-1.0015103850000002</v>
      </c>
      <c r="J19" s="91">
        <f t="shared" si="0"/>
        <v>7.6769438702584555E-2</v>
      </c>
      <c r="K19" s="91">
        <f>I19/'סכום נכסי הקרן'!$C$42</f>
        <v>-2.332479324683449E-4</v>
      </c>
    </row>
    <row r="20" spans="2:11">
      <c r="B20" s="86" t="s">
        <v>1169</v>
      </c>
      <c r="C20" s="87" t="s">
        <v>1170</v>
      </c>
      <c r="D20" s="88" t="s">
        <v>656</v>
      </c>
      <c r="E20" s="88" t="s">
        <v>120</v>
      </c>
      <c r="F20" s="101">
        <v>44964</v>
      </c>
      <c r="G20" s="90">
        <v>6523.0325160000011</v>
      </c>
      <c r="H20" s="102">
        <v>-11.540084</v>
      </c>
      <c r="I20" s="90">
        <v>-0.75276343100000009</v>
      </c>
      <c r="J20" s="91">
        <f t="shared" si="0"/>
        <v>5.7702073727075469E-2</v>
      </c>
      <c r="K20" s="91">
        <f>I20/'סכום נכסי הקרן'!$C$42</f>
        <v>-1.7531571968525076E-4</v>
      </c>
    </row>
    <row r="21" spans="2:11">
      <c r="B21" s="86" t="s">
        <v>1169</v>
      </c>
      <c r="C21" s="87" t="s">
        <v>1171</v>
      </c>
      <c r="D21" s="88" t="s">
        <v>656</v>
      </c>
      <c r="E21" s="88" t="s">
        <v>120</v>
      </c>
      <c r="F21" s="101">
        <v>44964</v>
      </c>
      <c r="G21" s="90">
        <v>2066.1622800000005</v>
      </c>
      <c r="H21" s="102">
        <v>-11.540084</v>
      </c>
      <c r="I21" s="90">
        <v>-0.23843686200000005</v>
      </c>
      <c r="J21" s="91">
        <f t="shared" si="0"/>
        <v>1.8277058666491625E-2</v>
      </c>
      <c r="K21" s="91">
        <f>I21/'סכום נכסי הקרן'!$C$42</f>
        <v>-5.5531031848202021E-5</v>
      </c>
    </row>
    <row r="22" spans="2:11">
      <c r="B22" s="86" t="s">
        <v>1172</v>
      </c>
      <c r="C22" s="87" t="s">
        <v>1173</v>
      </c>
      <c r="D22" s="88" t="s">
        <v>656</v>
      </c>
      <c r="E22" s="88" t="s">
        <v>120</v>
      </c>
      <c r="F22" s="101">
        <v>44964</v>
      </c>
      <c r="G22" s="90">
        <v>2066.82602</v>
      </c>
      <c r="H22" s="102">
        <v>-11.504263999999999</v>
      </c>
      <c r="I22" s="90">
        <v>-0.23777312200000003</v>
      </c>
      <c r="J22" s="91">
        <f t="shared" si="0"/>
        <v>1.8226180564768841E-2</v>
      </c>
      <c r="K22" s="91">
        <f>I22/'סכום נכסי הקרן'!$C$42</f>
        <v>-5.5376449344600184E-5</v>
      </c>
    </row>
    <row r="23" spans="2:11">
      <c r="B23" s="86" t="s">
        <v>1174</v>
      </c>
      <c r="C23" s="87" t="s">
        <v>1175</v>
      </c>
      <c r="D23" s="88" t="s">
        <v>656</v>
      </c>
      <c r="E23" s="88" t="s">
        <v>120</v>
      </c>
      <c r="F23" s="101">
        <v>44964</v>
      </c>
      <c r="G23" s="90">
        <v>6202.1072400000012</v>
      </c>
      <c r="H23" s="102">
        <v>-11.474974</v>
      </c>
      <c r="I23" s="90">
        <v>-0.7116901870000002</v>
      </c>
      <c r="J23" s="91">
        <f t="shared" si="0"/>
        <v>5.4553659157640634E-2</v>
      </c>
      <c r="K23" s="91">
        <f>I23/'סכום נכסי הקרן'!$C$42</f>
        <v>-1.6574991848512859E-4</v>
      </c>
    </row>
    <row r="24" spans="2:11">
      <c r="B24" s="86" t="s">
        <v>1176</v>
      </c>
      <c r="C24" s="87" t="s">
        <v>1177</v>
      </c>
      <c r="D24" s="88" t="s">
        <v>656</v>
      </c>
      <c r="E24" s="88" t="s">
        <v>120</v>
      </c>
      <c r="F24" s="101">
        <v>44964</v>
      </c>
      <c r="G24" s="90">
        <v>7429.4220000000005</v>
      </c>
      <c r="H24" s="102">
        <v>-11.292088</v>
      </c>
      <c r="I24" s="90">
        <v>-0.83893683500000005</v>
      </c>
      <c r="J24" s="91">
        <f t="shared" si="0"/>
        <v>6.4307580724560123E-2</v>
      </c>
      <c r="K24" s="91">
        <f>I24/'סכום נכסי הקרן'!$C$42</f>
        <v>-1.9538517539714474E-4</v>
      </c>
    </row>
    <row r="25" spans="2:11">
      <c r="B25" s="86" t="s">
        <v>1176</v>
      </c>
      <c r="C25" s="87" t="s">
        <v>1178</v>
      </c>
      <c r="D25" s="88" t="s">
        <v>656</v>
      </c>
      <c r="E25" s="88" t="s">
        <v>120</v>
      </c>
      <c r="F25" s="101">
        <v>44964</v>
      </c>
      <c r="G25" s="90">
        <v>8854.1652240000021</v>
      </c>
      <c r="H25" s="102">
        <v>-11.292088</v>
      </c>
      <c r="I25" s="90">
        <v>-0.99982008700000002</v>
      </c>
      <c r="J25" s="91">
        <f t="shared" si="0"/>
        <v>7.6639871170741031E-2</v>
      </c>
      <c r="K25" s="91">
        <f>I25/'סכום נכסי הקרן'!$C$42</f>
        <v>-2.3285426853868386E-4</v>
      </c>
    </row>
    <row r="26" spans="2:11">
      <c r="B26" s="86" t="s">
        <v>1179</v>
      </c>
      <c r="C26" s="87" t="s">
        <v>1180</v>
      </c>
      <c r="D26" s="88" t="s">
        <v>656</v>
      </c>
      <c r="E26" s="88" t="s">
        <v>120</v>
      </c>
      <c r="F26" s="101">
        <v>44972</v>
      </c>
      <c r="G26" s="90">
        <v>3683.1536000000006</v>
      </c>
      <c r="H26" s="102">
        <v>-9.4944570000000006</v>
      </c>
      <c r="I26" s="90">
        <v>-0.34969544200000002</v>
      </c>
      <c r="J26" s="91">
        <f t="shared" si="0"/>
        <v>2.6805436270331044E-2</v>
      </c>
      <c r="K26" s="91">
        <f>I26/'סכום נכסי הקרן'!$C$42</f>
        <v>-8.1442728963917845E-5</v>
      </c>
    </row>
    <row r="27" spans="2:11">
      <c r="B27" s="86" t="s">
        <v>1181</v>
      </c>
      <c r="C27" s="87" t="s">
        <v>1182</v>
      </c>
      <c r="D27" s="88" t="s">
        <v>656</v>
      </c>
      <c r="E27" s="88" t="s">
        <v>120</v>
      </c>
      <c r="F27" s="101">
        <v>44972</v>
      </c>
      <c r="G27" s="90">
        <v>2105.8660000000004</v>
      </c>
      <c r="H27" s="102">
        <v>-9.4317100000000007</v>
      </c>
      <c r="I27" s="90">
        <v>-0.19861916700000001</v>
      </c>
      <c r="J27" s="91">
        <f t="shared" si="0"/>
        <v>1.5224886525929437E-2</v>
      </c>
      <c r="K27" s="91">
        <f>I27/'סכום נכסי הקרן'!$C$42</f>
        <v>-4.6257643200908904E-5</v>
      </c>
    </row>
    <row r="28" spans="2:11">
      <c r="B28" s="86" t="s">
        <v>1183</v>
      </c>
      <c r="C28" s="87" t="s">
        <v>1184</v>
      </c>
      <c r="D28" s="88" t="s">
        <v>656</v>
      </c>
      <c r="E28" s="88" t="s">
        <v>120</v>
      </c>
      <c r="F28" s="101">
        <v>45090</v>
      </c>
      <c r="G28" s="90">
        <v>4146.3188550000013</v>
      </c>
      <c r="H28" s="102">
        <v>-7.4887360000000003</v>
      </c>
      <c r="I28" s="90">
        <v>-0.31050687400000004</v>
      </c>
      <c r="J28" s="91">
        <f t="shared" si="0"/>
        <v>2.3801489018283266E-2</v>
      </c>
      <c r="K28" s="91">
        <f>I28/'סכום נכסי הקרן'!$C$42</f>
        <v>-7.2315861585108652E-5</v>
      </c>
    </row>
    <row r="29" spans="2:11">
      <c r="B29" s="86" t="s">
        <v>1185</v>
      </c>
      <c r="C29" s="87" t="s">
        <v>1186</v>
      </c>
      <c r="D29" s="88" t="s">
        <v>656</v>
      </c>
      <c r="E29" s="88" t="s">
        <v>120</v>
      </c>
      <c r="F29" s="101">
        <v>44993</v>
      </c>
      <c r="G29" s="90">
        <v>3748.6225000000004</v>
      </c>
      <c r="H29" s="102">
        <v>-7.4786109999999999</v>
      </c>
      <c r="I29" s="90">
        <v>-0.28034490500000003</v>
      </c>
      <c r="J29" s="91">
        <f t="shared" si="0"/>
        <v>2.1489463636444859E-2</v>
      </c>
      <c r="K29" s="91">
        <f>I29/'סכום נכסי הקרן'!$C$42</f>
        <v>-6.5291254537799484E-5</v>
      </c>
    </row>
    <row r="30" spans="2:11">
      <c r="B30" s="86" t="s">
        <v>1187</v>
      </c>
      <c r="C30" s="87" t="s">
        <v>1188</v>
      </c>
      <c r="D30" s="88" t="s">
        <v>656</v>
      </c>
      <c r="E30" s="88" t="s">
        <v>120</v>
      </c>
      <c r="F30" s="101">
        <v>45019</v>
      </c>
      <c r="G30" s="90">
        <v>3849.7914000000005</v>
      </c>
      <c r="H30" s="102">
        <v>-7.2371350000000003</v>
      </c>
      <c r="I30" s="90">
        <v>-0.278614582</v>
      </c>
      <c r="J30" s="91">
        <f t="shared" si="0"/>
        <v>2.135682804177334E-2</v>
      </c>
      <c r="K30" s="91">
        <f>I30/'סכום נכסי הקרן'!$C$42</f>
        <v>-6.4888268938950773E-5</v>
      </c>
    </row>
    <row r="31" spans="2:11">
      <c r="B31" s="86" t="s">
        <v>1189</v>
      </c>
      <c r="C31" s="87" t="s">
        <v>1190</v>
      </c>
      <c r="D31" s="88" t="s">
        <v>656</v>
      </c>
      <c r="E31" s="88" t="s">
        <v>120</v>
      </c>
      <c r="F31" s="101">
        <v>45091</v>
      </c>
      <c r="G31" s="90">
        <v>5155.4496000000008</v>
      </c>
      <c r="H31" s="102">
        <v>-7.3292380000000001</v>
      </c>
      <c r="I31" s="90">
        <v>-0.37785514800000003</v>
      </c>
      <c r="J31" s="91">
        <f t="shared" si="0"/>
        <v>2.8963980860609861E-2</v>
      </c>
      <c r="K31" s="91">
        <f>I31/'סכום נכסי הקרן'!$C$42</f>
        <v>-8.8001016628020738E-5</v>
      </c>
    </row>
    <row r="32" spans="2:11">
      <c r="B32" s="86" t="s">
        <v>1191</v>
      </c>
      <c r="C32" s="87" t="s">
        <v>1192</v>
      </c>
      <c r="D32" s="88" t="s">
        <v>656</v>
      </c>
      <c r="E32" s="88" t="s">
        <v>120</v>
      </c>
      <c r="F32" s="101">
        <v>45131</v>
      </c>
      <c r="G32" s="90">
        <v>4296.2080000000005</v>
      </c>
      <c r="H32" s="102">
        <v>-6.7494379999999996</v>
      </c>
      <c r="I32" s="90">
        <v>-0.28996990400000006</v>
      </c>
      <c r="J32" s="91">
        <f t="shared" si="0"/>
        <v>2.2227255058091411E-2</v>
      </c>
      <c r="K32" s="91">
        <f>I32/'סכום נכסי הקרן'!$C$42</f>
        <v>-6.7532879937180537E-5</v>
      </c>
    </row>
    <row r="33" spans="2:11">
      <c r="B33" s="86" t="s">
        <v>1193</v>
      </c>
      <c r="C33" s="87" t="s">
        <v>1194</v>
      </c>
      <c r="D33" s="88" t="s">
        <v>656</v>
      </c>
      <c r="E33" s="88" t="s">
        <v>120</v>
      </c>
      <c r="F33" s="101">
        <v>45019</v>
      </c>
      <c r="G33" s="90">
        <v>4403.9842910000007</v>
      </c>
      <c r="H33" s="102">
        <v>-7.1317139999999997</v>
      </c>
      <c r="I33" s="90">
        <v>-0.31407954700000007</v>
      </c>
      <c r="J33" s="91">
        <f t="shared" si="0"/>
        <v>2.4075347487437213E-2</v>
      </c>
      <c r="K33" s="91">
        <f>I33/'סכום נכסי הקרן'!$C$42</f>
        <v>-7.3147923441996409E-5</v>
      </c>
    </row>
    <row r="34" spans="2:11">
      <c r="B34" s="86" t="s">
        <v>1195</v>
      </c>
      <c r="C34" s="87" t="s">
        <v>1196</v>
      </c>
      <c r="D34" s="88" t="s">
        <v>656</v>
      </c>
      <c r="E34" s="88" t="s">
        <v>120</v>
      </c>
      <c r="F34" s="101">
        <v>45131</v>
      </c>
      <c r="G34" s="90">
        <v>5697.2726300000013</v>
      </c>
      <c r="H34" s="102">
        <v>-6.6595570000000004</v>
      </c>
      <c r="I34" s="90">
        <v>-0.37941309300000003</v>
      </c>
      <c r="J34" s="91">
        <f t="shared" si="0"/>
        <v>2.9083403050305375E-2</v>
      </c>
      <c r="K34" s="91">
        <f>I34/'סכום נכסי הקרן'!$C$42</f>
        <v>-8.8363856050948343E-5</v>
      </c>
    </row>
    <row r="35" spans="2:11">
      <c r="B35" s="86" t="s">
        <v>1197</v>
      </c>
      <c r="C35" s="87" t="s">
        <v>1198</v>
      </c>
      <c r="D35" s="88" t="s">
        <v>656</v>
      </c>
      <c r="E35" s="88" t="s">
        <v>120</v>
      </c>
      <c r="F35" s="101">
        <v>44993</v>
      </c>
      <c r="G35" s="90">
        <v>7410.0951120000009</v>
      </c>
      <c r="H35" s="102">
        <v>-7.0105060000000003</v>
      </c>
      <c r="I35" s="90">
        <v>-0.5194851370000001</v>
      </c>
      <c r="J35" s="91">
        <f t="shared" si="0"/>
        <v>3.9820438189290708E-2</v>
      </c>
      <c r="K35" s="91">
        <f>I35/'סכום נכסי הקרן'!$C$42</f>
        <v>-1.2098609856480409E-4</v>
      </c>
    </row>
    <row r="36" spans="2:11">
      <c r="B36" s="86" t="s">
        <v>1199</v>
      </c>
      <c r="C36" s="87" t="s">
        <v>1200</v>
      </c>
      <c r="D36" s="88" t="s">
        <v>656</v>
      </c>
      <c r="E36" s="88" t="s">
        <v>120</v>
      </c>
      <c r="F36" s="101">
        <v>44986</v>
      </c>
      <c r="G36" s="90">
        <v>6253.144475000001</v>
      </c>
      <c r="H36" s="102">
        <v>-7.0262739999999999</v>
      </c>
      <c r="I36" s="90">
        <v>-0.43936309400000007</v>
      </c>
      <c r="J36" s="91">
        <f t="shared" si="0"/>
        <v>3.3678790173514668E-2</v>
      </c>
      <c r="K36" s="91">
        <f>I36/'סכום נכסי הקרן'!$C$42</f>
        <v>-1.0232598165059972E-4</v>
      </c>
    </row>
    <row r="37" spans="2:11">
      <c r="B37" s="86" t="s">
        <v>1201</v>
      </c>
      <c r="C37" s="87" t="s">
        <v>1202</v>
      </c>
      <c r="D37" s="88" t="s">
        <v>656</v>
      </c>
      <c r="E37" s="88" t="s">
        <v>120</v>
      </c>
      <c r="F37" s="101">
        <v>44980</v>
      </c>
      <c r="G37" s="90">
        <v>3232.7456700000002</v>
      </c>
      <c r="H37" s="102">
        <v>-6.8717079999999999</v>
      </c>
      <c r="I37" s="90">
        <v>-0.22214484800000003</v>
      </c>
      <c r="J37" s="91">
        <f t="shared" si="0"/>
        <v>1.7028216129412341E-2</v>
      </c>
      <c r="K37" s="91">
        <f>I37/'סכום נכסי הקרן'!$C$42</f>
        <v>-5.1736684192740286E-5</v>
      </c>
    </row>
    <row r="38" spans="2:11">
      <c r="B38" s="86" t="s">
        <v>1203</v>
      </c>
      <c r="C38" s="87" t="s">
        <v>1204</v>
      </c>
      <c r="D38" s="88" t="s">
        <v>656</v>
      </c>
      <c r="E38" s="88" t="s">
        <v>120</v>
      </c>
      <c r="F38" s="101">
        <v>44991</v>
      </c>
      <c r="G38" s="90">
        <v>4315.3961200000012</v>
      </c>
      <c r="H38" s="102">
        <v>-6.7052659999999999</v>
      </c>
      <c r="I38" s="90">
        <v>-0.28935878000000009</v>
      </c>
      <c r="J38" s="91">
        <f t="shared" si="0"/>
        <v>2.2180410165456899E-2</v>
      </c>
      <c r="K38" s="91">
        <f>I38/'סכום נכסי הקרן'!$C$42</f>
        <v>-6.7390551498437701E-5</v>
      </c>
    </row>
    <row r="39" spans="2:11">
      <c r="B39" s="86" t="s">
        <v>1205</v>
      </c>
      <c r="C39" s="87" t="s">
        <v>1206</v>
      </c>
      <c r="D39" s="88" t="s">
        <v>656</v>
      </c>
      <c r="E39" s="88" t="s">
        <v>120</v>
      </c>
      <c r="F39" s="101">
        <v>44991</v>
      </c>
      <c r="G39" s="90">
        <v>3780.3010000000004</v>
      </c>
      <c r="H39" s="102">
        <v>-6.757466</v>
      </c>
      <c r="I39" s="90">
        <v>-0.25545255800000005</v>
      </c>
      <c r="J39" s="91">
        <f t="shared" si="0"/>
        <v>1.9581374079110949E-2</v>
      </c>
      <c r="K39" s="91">
        <f>I39/'סכום נכסי הקרן'!$C$42</f>
        <v>-5.949392226946299E-5</v>
      </c>
    </row>
    <row r="40" spans="2:11">
      <c r="B40" s="86" t="s">
        <v>1207</v>
      </c>
      <c r="C40" s="87" t="s">
        <v>1208</v>
      </c>
      <c r="D40" s="88" t="s">
        <v>656</v>
      </c>
      <c r="E40" s="88" t="s">
        <v>120</v>
      </c>
      <c r="F40" s="101">
        <v>44987</v>
      </c>
      <c r="G40" s="90">
        <v>542.30574999999999</v>
      </c>
      <c r="H40" s="102">
        <v>-6.2355119999999999</v>
      </c>
      <c r="I40" s="90">
        <v>-3.3815542000000011E-2</v>
      </c>
      <c r="J40" s="91">
        <f t="shared" si="0"/>
        <v>2.5920851322611834E-3</v>
      </c>
      <c r="K40" s="91">
        <f>I40/'סכום נכסי הקרן'!$C$42</f>
        <v>-7.8755102043165341E-6</v>
      </c>
    </row>
    <row r="41" spans="2:11">
      <c r="B41" s="86" t="s">
        <v>1209</v>
      </c>
      <c r="C41" s="87" t="s">
        <v>1210</v>
      </c>
      <c r="D41" s="88" t="s">
        <v>656</v>
      </c>
      <c r="E41" s="88" t="s">
        <v>120</v>
      </c>
      <c r="F41" s="101">
        <v>44987</v>
      </c>
      <c r="G41" s="90">
        <v>3254.7396000000003</v>
      </c>
      <c r="H41" s="102">
        <v>-6.2059699999999998</v>
      </c>
      <c r="I41" s="90">
        <v>-0.20198815000000001</v>
      </c>
      <c r="J41" s="91">
        <f t="shared" si="0"/>
        <v>1.5483131410637795E-2</v>
      </c>
      <c r="K41" s="91">
        <f>I41/'סכום נכסי הקרן'!$C$42</f>
        <v>-4.7042266437013438E-5</v>
      </c>
    </row>
    <row r="42" spans="2:11">
      <c r="B42" s="86" t="s">
        <v>1211</v>
      </c>
      <c r="C42" s="87" t="s">
        <v>1212</v>
      </c>
      <c r="D42" s="88" t="s">
        <v>656</v>
      </c>
      <c r="E42" s="88" t="s">
        <v>120</v>
      </c>
      <c r="F42" s="101">
        <v>44987</v>
      </c>
      <c r="G42" s="90">
        <v>779.95942500000024</v>
      </c>
      <c r="H42" s="102">
        <v>-5.9331389999999997</v>
      </c>
      <c r="I42" s="90">
        <v>-4.6276077000000006E-2</v>
      </c>
      <c r="J42" s="91">
        <f t="shared" si="0"/>
        <v>3.5472307724972647E-3</v>
      </c>
      <c r="K42" s="91">
        <f>I42/'סכום נכסי הקרן'!$C$42</f>
        <v>-1.0777521076824308E-5</v>
      </c>
    </row>
    <row r="43" spans="2:11">
      <c r="B43" s="86" t="s">
        <v>1213</v>
      </c>
      <c r="C43" s="87" t="s">
        <v>1214</v>
      </c>
      <c r="D43" s="88" t="s">
        <v>656</v>
      </c>
      <c r="E43" s="88" t="s">
        <v>120</v>
      </c>
      <c r="F43" s="101">
        <v>44985</v>
      </c>
      <c r="G43" s="90">
        <v>5449.4562500000011</v>
      </c>
      <c r="H43" s="102">
        <v>-5.659624</v>
      </c>
      <c r="I43" s="90">
        <v>-0.30841870800000004</v>
      </c>
      <c r="J43" s="91">
        <f t="shared" si="0"/>
        <v>2.3641423447183049E-2</v>
      </c>
      <c r="K43" s="91">
        <f>I43/'סכום נכסי הקרן'!$C$42</f>
        <v>-7.1829535722246329E-5</v>
      </c>
    </row>
    <row r="44" spans="2:11">
      <c r="B44" s="86" t="s">
        <v>1215</v>
      </c>
      <c r="C44" s="87" t="s">
        <v>1216</v>
      </c>
      <c r="D44" s="88" t="s">
        <v>656</v>
      </c>
      <c r="E44" s="88" t="s">
        <v>120</v>
      </c>
      <c r="F44" s="101">
        <v>44991</v>
      </c>
      <c r="G44" s="90">
        <v>3269.6737500000004</v>
      </c>
      <c r="H44" s="102">
        <v>-5.6292460000000002</v>
      </c>
      <c r="I44" s="90">
        <v>-0.18405796799999999</v>
      </c>
      <c r="J44" s="91">
        <f t="shared" si="0"/>
        <v>1.4108717297123451E-2</v>
      </c>
      <c r="K44" s="91">
        <f>I44/'סכום נכסי הקרן'!$C$42</f>
        <v>-4.2866395729211308E-5</v>
      </c>
    </row>
    <row r="45" spans="2:11">
      <c r="B45" s="86" t="s">
        <v>1217</v>
      </c>
      <c r="C45" s="87" t="s">
        <v>1218</v>
      </c>
      <c r="D45" s="88" t="s">
        <v>656</v>
      </c>
      <c r="E45" s="88" t="s">
        <v>120</v>
      </c>
      <c r="F45" s="101">
        <v>45035</v>
      </c>
      <c r="G45" s="90">
        <v>1527.0548800000001</v>
      </c>
      <c r="H45" s="102">
        <v>-5.4511339999999997</v>
      </c>
      <c r="I45" s="90">
        <v>-8.3241805000000002E-2</v>
      </c>
      <c r="J45" s="91">
        <f t="shared" si="0"/>
        <v>6.3807891981469524E-3</v>
      </c>
      <c r="K45" s="91">
        <f>I45/'סכום נכסי הקרן'!$C$42</f>
        <v>-1.9386697534028199E-5</v>
      </c>
    </row>
    <row r="46" spans="2:11">
      <c r="B46" s="86" t="s">
        <v>1217</v>
      </c>
      <c r="C46" s="87" t="s">
        <v>1219</v>
      </c>
      <c r="D46" s="88" t="s">
        <v>656</v>
      </c>
      <c r="E46" s="88" t="s">
        <v>120</v>
      </c>
      <c r="F46" s="101">
        <v>45035</v>
      </c>
      <c r="G46" s="90">
        <v>3131.0944000000004</v>
      </c>
      <c r="H46" s="102">
        <v>-5.4511339999999997</v>
      </c>
      <c r="I46" s="90">
        <v>-0.17068014700000003</v>
      </c>
      <c r="J46" s="91">
        <f t="shared" si="0"/>
        <v>1.3083258325738301E-2</v>
      </c>
      <c r="K46" s="91">
        <f>I46/'סכום נכסי הקרן'!$C$42</f>
        <v>-3.9750752460887541E-5</v>
      </c>
    </row>
    <row r="47" spans="2:11">
      <c r="B47" s="86" t="s">
        <v>1220</v>
      </c>
      <c r="C47" s="87" t="s">
        <v>1221</v>
      </c>
      <c r="D47" s="88" t="s">
        <v>656</v>
      </c>
      <c r="E47" s="88" t="s">
        <v>120</v>
      </c>
      <c r="F47" s="101">
        <v>45035</v>
      </c>
      <c r="G47" s="90">
        <v>4691.0729600000013</v>
      </c>
      <c r="H47" s="102">
        <v>-5.4511339999999997</v>
      </c>
      <c r="I47" s="90">
        <v>-0.25571666600000004</v>
      </c>
      <c r="J47" s="91">
        <f t="shared" si="0"/>
        <v>1.9601618924516982E-2</v>
      </c>
      <c r="K47" s="91">
        <f>I47/'סכום נכסי הקרן'!$C$42</f>
        <v>-5.9555432011020336E-5</v>
      </c>
    </row>
    <row r="48" spans="2:11">
      <c r="B48" s="86" t="s">
        <v>1222</v>
      </c>
      <c r="C48" s="87" t="s">
        <v>1223</v>
      </c>
      <c r="D48" s="88" t="s">
        <v>656</v>
      </c>
      <c r="E48" s="88" t="s">
        <v>120</v>
      </c>
      <c r="F48" s="101">
        <v>44991</v>
      </c>
      <c r="G48" s="90">
        <v>4692.3702700000013</v>
      </c>
      <c r="H48" s="102">
        <v>-5.4978300000000004</v>
      </c>
      <c r="I48" s="90">
        <v>-0.25797852600000004</v>
      </c>
      <c r="J48" s="91">
        <f t="shared" si="0"/>
        <v>1.9774998776812599E-2</v>
      </c>
      <c r="K48" s="91">
        <f>I48/'סכום נכסי הקרן'!$C$42</f>
        <v>-6.0082210541162939E-5</v>
      </c>
    </row>
    <row r="49" spans="2:11">
      <c r="B49" s="86" t="s">
        <v>1224</v>
      </c>
      <c r="C49" s="87" t="s">
        <v>1225</v>
      </c>
      <c r="D49" s="88" t="s">
        <v>656</v>
      </c>
      <c r="E49" s="88" t="s">
        <v>120</v>
      </c>
      <c r="F49" s="101">
        <v>45007</v>
      </c>
      <c r="G49" s="90">
        <v>1636.8733500000003</v>
      </c>
      <c r="H49" s="102">
        <v>-5.4826600000000001</v>
      </c>
      <c r="I49" s="90">
        <v>-8.9744195000000013E-2</v>
      </c>
      <c r="J49" s="91">
        <f t="shared" si="0"/>
        <v>6.8792212044464169E-3</v>
      </c>
      <c r="K49" s="91">
        <f>I49/'סכום נכסי הקרן'!$C$42</f>
        <v>-2.0901079258190592E-5</v>
      </c>
    </row>
    <row r="50" spans="2:11">
      <c r="B50" s="86" t="s">
        <v>1224</v>
      </c>
      <c r="C50" s="87" t="s">
        <v>1226</v>
      </c>
      <c r="D50" s="88" t="s">
        <v>656</v>
      </c>
      <c r="E50" s="88" t="s">
        <v>120</v>
      </c>
      <c r="F50" s="101">
        <v>45007</v>
      </c>
      <c r="G50" s="90">
        <v>1565.9801500000003</v>
      </c>
      <c r="H50" s="102">
        <v>-5.4826600000000001</v>
      </c>
      <c r="I50" s="90">
        <v>-8.5857362000000007E-2</v>
      </c>
      <c r="J50" s="91">
        <f t="shared" si="0"/>
        <v>6.5812812207879517E-3</v>
      </c>
      <c r="K50" s="91">
        <f>I50/'סכום נכסי הקרן'!$C$42</f>
        <v>-1.9995850740665297E-5</v>
      </c>
    </row>
    <row r="51" spans="2:11">
      <c r="B51" s="86" t="s">
        <v>1227</v>
      </c>
      <c r="C51" s="87" t="s">
        <v>1228</v>
      </c>
      <c r="D51" s="88" t="s">
        <v>656</v>
      </c>
      <c r="E51" s="88" t="s">
        <v>120</v>
      </c>
      <c r="F51" s="101">
        <v>45055</v>
      </c>
      <c r="G51" s="90">
        <v>4587.0468000000001</v>
      </c>
      <c r="H51" s="102">
        <v>-5.2874759999999998</v>
      </c>
      <c r="I51" s="90">
        <v>-0.24253900100000006</v>
      </c>
      <c r="J51" s="91">
        <f t="shared" si="0"/>
        <v>1.8591502643535339E-2</v>
      </c>
      <c r="K51" s="91">
        <f>I51/'סכום נכסי הקרן'!$C$42</f>
        <v>-5.6486404308416466E-5</v>
      </c>
    </row>
    <row r="52" spans="2:11">
      <c r="B52" s="86" t="s">
        <v>1229</v>
      </c>
      <c r="C52" s="87" t="s">
        <v>1230</v>
      </c>
      <c r="D52" s="88" t="s">
        <v>656</v>
      </c>
      <c r="E52" s="88" t="s">
        <v>120</v>
      </c>
      <c r="F52" s="101">
        <v>45055</v>
      </c>
      <c r="G52" s="90">
        <v>3822.5390000000007</v>
      </c>
      <c r="H52" s="102">
        <v>-5.2874759999999998</v>
      </c>
      <c r="I52" s="90">
        <v>-0.20211583400000002</v>
      </c>
      <c r="J52" s="91">
        <f t="shared" si="0"/>
        <v>1.549291885683717E-2</v>
      </c>
      <c r="K52" s="91">
        <f>I52/'סכום נכסי הקרן'!$C$42</f>
        <v>-4.7072003551531024E-5</v>
      </c>
    </row>
    <row r="53" spans="2:11">
      <c r="B53" s="86" t="s">
        <v>1231</v>
      </c>
      <c r="C53" s="87" t="s">
        <v>1232</v>
      </c>
      <c r="D53" s="88" t="s">
        <v>656</v>
      </c>
      <c r="E53" s="88" t="s">
        <v>120</v>
      </c>
      <c r="F53" s="101">
        <v>45036</v>
      </c>
      <c r="G53" s="90">
        <v>2184.308</v>
      </c>
      <c r="H53" s="102">
        <v>-5.3278790000000003</v>
      </c>
      <c r="I53" s="90">
        <v>-0.11637729500000002</v>
      </c>
      <c r="J53" s="91">
        <f t="shared" si="0"/>
        <v>8.9207458541481818E-3</v>
      </c>
      <c r="K53" s="91">
        <f>I53/'סכום נכסי הקרן'!$C$42</f>
        <v>-2.7103826232424588E-5</v>
      </c>
    </row>
    <row r="54" spans="2:11">
      <c r="B54" s="86" t="s">
        <v>1233</v>
      </c>
      <c r="C54" s="87" t="s">
        <v>1234</v>
      </c>
      <c r="D54" s="88" t="s">
        <v>656</v>
      </c>
      <c r="E54" s="88" t="s">
        <v>120</v>
      </c>
      <c r="F54" s="101">
        <v>45036</v>
      </c>
      <c r="G54" s="90">
        <v>2730.3850000000007</v>
      </c>
      <c r="H54" s="102">
        <v>-5.3278790000000003</v>
      </c>
      <c r="I54" s="90">
        <v>-0.14547161900000002</v>
      </c>
      <c r="J54" s="91">
        <f t="shared" si="0"/>
        <v>1.1150932336848643E-2</v>
      </c>
      <c r="K54" s="91">
        <f>I54/'סכום נכסי הקרן'!$C$42</f>
        <v>-3.387978284875478E-5</v>
      </c>
    </row>
    <row r="55" spans="2:11">
      <c r="B55" s="86" t="s">
        <v>1235</v>
      </c>
      <c r="C55" s="87" t="s">
        <v>1236</v>
      </c>
      <c r="D55" s="88" t="s">
        <v>656</v>
      </c>
      <c r="E55" s="88" t="s">
        <v>120</v>
      </c>
      <c r="F55" s="101">
        <v>45061</v>
      </c>
      <c r="G55" s="90">
        <v>4914.6930000000011</v>
      </c>
      <c r="H55" s="102">
        <v>-5.3211459999999997</v>
      </c>
      <c r="I55" s="90">
        <v>-0.26151796500000007</v>
      </c>
      <c r="J55" s="91">
        <f t="shared" si="0"/>
        <v>2.0046309738158286E-2</v>
      </c>
      <c r="K55" s="91">
        <f>I55/'סכום נכסי הקרן'!$C$42</f>
        <v>-6.0906532326750648E-5</v>
      </c>
    </row>
    <row r="56" spans="2:11">
      <c r="B56" s="86" t="s">
        <v>1237</v>
      </c>
      <c r="C56" s="87" t="s">
        <v>1238</v>
      </c>
      <c r="D56" s="88" t="s">
        <v>656</v>
      </c>
      <c r="E56" s="88" t="s">
        <v>120</v>
      </c>
      <c r="F56" s="101">
        <v>45055</v>
      </c>
      <c r="G56" s="90">
        <v>5790.0152100000005</v>
      </c>
      <c r="H56" s="102">
        <v>-5.2583989999999998</v>
      </c>
      <c r="I56" s="90">
        <v>-0.30446211000000006</v>
      </c>
      <c r="J56" s="91">
        <f t="shared" si="0"/>
        <v>2.3338135720783922E-2</v>
      </c>
      <c r="K56" s="91">
        <f>I56/'סכום נכסי הקרן'!$C$42</f>
        <v>-7.0908059203449793E-5</v>
      </c>
    </row>
    <row r="57" spans="2:11">
      <c r="B57" s="86" t="s">
        <v>1239</v>
      </c>
      <c r="C57" s="87" t="s">
        <v>1240</v>
      </c>
      <c r="D57" s="88" t="s">
        <v>656</v>
      </c>
      <c r="E57" s="88" t="s">
        <v>120</v>
      </c>
      <c r="F57" s="101">
        <v>45040</v>
      </c>
      <c r="G57" s="90">
        <v>4346.76</v>
      </c>
      <c r="H57" s="102">
        <v>-5.2273420000000002</v>
      </c>
      <c r="I57" s="90">
        <v>-0.22722000000000003</v>
      </c>
      <c r="J57" s="91">
        <f t="shared" si="0"/>
        <v>1.7417245116236376E-2</v>
      </c>
      <c r="K57" s="91">
        <f>I57/'סכום נכסי הקרן'!$C$42</f>
        <v>-5.2918667653613321E-5</v>
      </c>
    </row>
    <row r="58" spans="2:11">
      <c r="B58" s="86" t="s">
        <v>1241</v>
      </c>
      <c r="C58" s="87" t="s">
        <v>1242</v>
      </c>
      <c r="D58" s="88" t="s">
        <v>656</v>
      </c>
      <c r="E58" s="88" t="s">
        <v>120</v>
      </c>
      <c r="F58" s="101">
        <v>45061</v>
      </c>
      <c r="G58" s="90">
        <v>5475.8549999999996</v>
      </c>
      <c r="H58" s="102">
        <v>-5.0310050000000004</v>
      </c>
      <c r="I58" s="90">
        <v>-0.27549051699999999</v>
      </c>
      <c r="J58" s="91">
        <f t="shared" si="0"/>
        <v>2.1117357018694143E-2</v>
      </c>
      <c r="K58" s="91">
        <f>I58/'סכום נכסי הקרן'!$C$42</f>
        <v>-6.4160686166909203E-5</v>
      </c>
    </row>
    <row r="59" spans="2:11">
      <c r="B59" s="86" t="s">
        <v>1243</v>
      </c>
      <c r="C59" s="87" t="s">
        <v>1244</v>
      </c>
      <c r="D59" s="88" t="s">
        <v>656</v>
      </c>
      <c r="E59" s="88" t="s">
        <v>120</v>
      </c>
      <c r="F59" s="101">
        <v>45105</v>
      </c>
      <c r="G59" s="90">
        <v>3077.460680000001</v>
      </c>
      <c r="H59" s="102">
        <v>-4.9064059999999996</v>
      </c>
      <c r="I59" s="90">
        <v>-0.15099270400000003</v>
      </c>
      <c r="J59" s="91">
        <f t="shared" si="0"/>
        <v>1.1574143721201148E-2</v>
      </c>
      <c r="K59" s="91">
        <f>I59/'סכום נכסי הקרן'!$C$42</f>
        <v>-3.5165622397220364E-5</v>
      </c>
    </row>
    <row r="60" spans="2:11">
      <c r="B60" s="86" t="s">
        <v>1245</v>
      </c>
      <c r="C60" s="87" t="s">
        <v>1246</v>
      </c>
      <c r="D60" s="88" t="s">
        <v>656</v>
      </c>
      <c r="E60" s="88" t="s">
        <v>120</v>
      </c>
      <c r="F60" s="101">
        <v>45106</v>
      </c>
      <c r="G60" s="90">
        <v>1869.9969400000002</v>
      </c>
      <c r="H60" s="102">
        <v>-4.5232890000000001</v>
      </c>
      <c r="I60" s="90">
        <v>-8.4585357000000014E-2</v>
      </c>
      <c r="J60" s="91">
        <f t="shared" si="0"/>
        <v>6.4837773792507719E-3</v>
      </c>
      <c r="K60" s="91">
        <f>I60/'סכום נכסי הקרן'!$C$42</f>
        <v>-1.9699605648469479E-5</v>
      </c>
    </row>
    <row r="61" spans="2:11">
      <c r="B61" s="86" t="s">
        <v>1247</v>
      </c>
      <c r="C61" s="87" t="s">
        <v>1248</v>
      </c>
      <c r="D61" s="88" t="s">
        <v>656</v>
      </c>
      <c r="E61" s="88" t="s">
        <v>120</v>
      </c>
      <c r="F61" s="101">
        <v>45106</v>
      </c>
      <c r="G61" s="90">
        <v>2762.8177500000006</v>
      </c>
      <c r="H61" s="102">
        <v>-4.038195</v>
      </c>
      <c r="I61" s="90">
        <v>-0.11156798100000001</v>
      </c>
      <c r="J61" s="91">
        <f t="shared" si="0"/>
        <v>8.552094323565719E-3</v>
      </c>
      <c r="K61" s="91">
        <f>I61/'סכום נכסי הקרן'!$C$42</f>
        <v>-2.5983755423482288E-5</v>
      </c>
    </row>
    <row r="62" spans="2:11">
      <c r="B62" s="86" t="s">
        <v>1249</v>
      </c>
      <c r="C62" s="87" t="s">
        <v>1250</v>
      </c>
      <c r="D62" s="88" t="s">
        <v>656</v>
      </c>
      <c r="E62" s="88" t="s">
        <v>120</v>
      </c>
      <c r="F62" s="101">
        <v>45141</v>
      </c>
      <c r="G62" s="90">
        <v>7343.0000000000009</v>
      </c>
      <c r="H62" s="102">
        <v>-3.8172410000000001</v>
      </c>
      <c r="I62" s="90">
        <v>-0.28029999999999999</v>
      </c>
      <c r="J62" s="91">
        <f t="shared" si="0"/>
        <v>2.1486021503745512E-2</v>
      </c>
      <c r="K62" s="91">
        <f>I62/'סכום נכסי הקרן'!$C$42</f>
        <v>-6.5280796335304161E-5</v>
      </c>
    </row>
    <row r="63" spans="2:11">
      <c r="B63" s="86" t="s">
        <v>1251</v>
      </c>
      <c r="C63" s="87" t="s">
        <v>1252</v>
      </c>
      <c r="D63" s="88" t="s">
        <v>656</v>
      </c>
      <c r="E63" s="88" t="s">
        <v>120</v>
      </c>
      <c r="F63" s="101">
        <v>45133</v>
      </c>
      <c r="G63" s="90">
        <v>3761.7223140000006</v>
      </c>
      <c r="H63" s="102">
        <v>-3.3246329999999999</v>
      </c>
      <c r="I63" s="90">
        <v>-0.12506346000000004</v>
      </c>
      <c r="J63" s="91">
        <f t="shared" si="0"/>
        <v>9.5865722115334208E-3</v>
      </c>
      <c r="K63" s="91">
        <f>I63/'סכום נכסי הקרן'!$C$42</f>
        <v>-2.9126800789327368E-5</v>
      </c>
    </row>
    <row r="64" spans="2:11">
      <c r="B64" s="86" t="s">
        <v>1253</v>
      </c>
      <c r="C64" s="87" t="s">
        <v>1254</v>
      </c>
      <c r="D64" s="88" t="s">
        <v>656</v>
      </c>
      <c r="E64" s="88" t="s">
        <v>120</v>
      </c>
      <c r="F64" s="101">
        <v>45110</v>
      </c>
      <c r="G64" s="90">
        <v>1114.4798000000003</v>
      </c>
      <c r="H64" s="102">
        <v>-3.2179000000000002</v>
      </c>
      <c r="I64" s="90">
        <v>-3.586284800000001E-2</v>
      </c>
      <c r="J64" s="91">
        <f t="shared" si="0"/>
        <v>2.7490186347254976E-3</v>
      </c>
      <c r="K64" s="91">
        <f>I64/'סכום נכסי הקרן'!$C$42</f>
        <v>-8.3523199296895139E-6</v>
      </c>
    </row>
    <row r="65" spans="2:11">
      <c r="B65" s="86" t="s">
        <v>1255</v>
      </c>
      <c r="C65" s="87" t="s">
        <v>1256</v>
      </c>
      <c r="D65" s="88" t="s">
        <v>656</v>
      </c>
      <c r="E65" s="88" t="s">
        <v>120</v>
      </c>
      <c r="F65" s="101">
        <v>45110</v>
      </c>
      <c r="G65" s="90">
        <v>3903.635960000001</v>
      </c>
      <c r="H65" s="102">
        <v>-3.1397219999999999</v>
      </c>
      <c r="I65" s="90">
        <v>-0.12256330600000001</v>
      </c>
      <c r="J65" s="91">
        <f t="shared" si="0"/>
        <v>9.3949262514667915E-3</v>
      </c>
      <c r="K65" s="91">
        <f>I65/'סכום נכסי הקרן'!$C$42</f>
        <v>-2.8544524499349138E-5</v>
      </c>
    </row>
    <row r="66" spans="2:11">
      <c r="B66" s="86" t="s">
        <v>1257</v>
      </c>
      <c r="C66" s="87" t="s">
        <v>1258</v>
      </c>
      <c r="D66" s="88" t="s">
        <v>656</v>
      </c>
      <c r="E66" s="88" t="s">
        <v>120</v>
      </c>
      <c r="F66" s="101">
        <v>45174</v>
      </c>
      <c r="G66" s="90">
        <v>7343.0484750000005</v>
      </c>
      <c r="H66" s="102">
        <v>-0.68731100000000001</v>
      </c>
      <c r="I66" s="90">
        <v>-5.0469577000000009E-2</v>
      </c>
      <c r="J66" s="91">
        <f t="shared" si="0"/>
        <v>3.8686779047696759E-3</v>
      </c>
      <c r="K66" s="91">
        <f>I66/'סכום נכסי הקרן'!$C$42</f>
        <v>-1.1754171163988412E-5</v>
      </c>
    </row>
    <row r="67" spans="2:11">
      <c r="B67" s="86" t="s">
        <v>1259</v>
      </c>
      <c r="C67" s="87" t="s">
        <v>1260</v>
      </c>
      <c r="D67" s="88" t="s">
        <v>656</v>
      </c>
      <c r="E67" s="88" t="s">
        <v>120</v>
      </c>
      <c r="F67" s="101">
        <v>45159</v>
      </c>
      <c r="G67" s="90">
        <v>7344.4122680000009</v>
      </c>
      <c r="H67" s="102">
        <v>-0.79363300000000003</v>
      </c>
      <c r="I67" s="90">
        <v>-5.8287712000000012E-2</v>
      </c>
      <c r="J67" s="91">
        <f t="shared" si="0"/>
        <v>4.4679665837892455E-3</v>
      </c>
      <c r="K67" s="91">
        <f>I67/'סכום נכסי הקרן'!$C$42</f>
        <v>-1.357498485880437E-5</v>
      </c>
    </row>
    <row r="68" spans="2:11">
      <c r="B68" s="86" t="s">
        <v>1261</v>
      </c>
      <c r="C68" s="87" t="s">
        <v>1262</v>
      </c>
      <c r="D68" s="88" t="s">
        <v>656</v>
      </c>
      <c r="E68" s="88" t="s">
        <v>120</v>
      </c>
      <c r="F68" s="101">
        <v>45181</v>
      </c>
      <c r="G68" s="90">
        <v>734.5970890000001</v>
      </c>
      <c r="H68" s="102">
        <v>-0.61499300000000001</v>
      </c>
      <c r="I68" s="90">
        <v>-4.5177190000000008E-3</v>
      </c>
      <c r="J68" s="91">
        <f t="shared" si="0"/>
        <v>3.4629970596460822E-4</v>
      </c>
      <c r="K68" s="91">
        <f>I68/'סכום נכסי הקרן'!$C$42</f>
        <v>-1.0521594503715092E-6</v>
      </c>
    </row>
    <row r="69" spans="2:11">
      <c r="B69" s="86" t="s">
        <v>1263</v>
      </c>
      <c r="C69" s="87" t="s">
        <v>1264</v>
      </c>
      <c r="D69" s="88" t="s">
        <v>656</v>
      </c>
      <c r="E69" s="88" t="s">
        <v>120</v>
      </c>
      <c r="F69" s="101">
        <v>45174</v>
      </c>
      <c r="G69" s="90">
        <v>9113.7536000000018</v>
      </c>
      <c r="H69" s="102">
        <v>-0.50065499999999996</v>
      </c>
      <c r="I69" s="90">
        <v>-4.5628505000000007E-2</v>
      </c>
      <c r="J69" s="91">
        <f t="shared" si="0"/>
        <v>3.4975920071843017E-3</v>
      </c>
      <c r="K69" s="91">
        <f>I69/'סכום נכסי הקרן'!$C$42</f>
        <v>-1.0626704038492359E-5</v>
      </c>
    </row>
    <row r="70" spans="2:11">
      <c r="B70" s="86" t="s">
        <v>1265</v>
      </c>
      <c r="C70" s="87" t="s">
        <v>1266</v>
      </c>
      <c r="D70" s="88" t="s">
        <v>656</v>
      </c>
      <c r="E70" s="88" t="s">
        <v>120</v>
      </c>
      <c r="F70" s="101">
        <v>45190</v>
      </c>
      <c r="G70" s="90">
        <v>1140.4260000000002</v>
      </c>
      <c r="H70" s="102">
        <v>-0.29984100000000002</v>
      </c>
      <c r="I70" s="90">
        <v>-3.4194680000000006E-3</v>
      </c>
      <c r="J70" s="91">
        <f t="shared" si="0"/>
        <v>2.6211474484256038E-4</v>
      </c>
      <c r="K70" s="91">
        <f>I70/'סכום נכסי הקרן'!$C$42</f>
        <v>-7.9638099922615019E-7</v>
      </c>
    </row>
    <row r="71" spans="2:11">
      <c r="B71" s="86" t="s">
        <v>1267</v>
      </c>
      <c r="C71" s="87" t="s">
        <v>1268</v>
      </c>
      <c r="D71" s="88" t="s">
        <v>656</v>
      </c>
      <c r="E71" s="88" t="s">
        <v>120</v>
      </c>
      <c r="F71" s="101">
        <v>45182</v>
      </c>
      <c r="G71" s="90">
        <v>2283.2656000000006</v>
      </c>
      <c r="H71" s="102">
        <v>-0.251247</v>
      </c>
      <c r="I71" s="90">
        <v>-5.7366440000000008E-3</v>
      </c>
      <c r="J71" s="91">
        <f t="shared" si="0"/>
        <v>4.3973477111428002E-4</v>
      </c>
      <c r="K71" s="91">
        <f>I71/'סכום נכסי הקרן'!$C$42</f>
        <v>-1.3360424138856392E-6</v>
      </c>
    </row>
    <row r="72" spans="2:11">
      <c r="B72" s="86" t="s">
        <v>1269</v>
      </c>
      <c r="C72" s="87" t="s">
        <v>1270</v>
      </c>
      <c r="D72" s="88" t="s">
        <v>656</v>
      </c>
      <c r="E72" s="88" t="s">
        <v>120</v>
      </c>
      <c r="F72" s="101">
        <v>45182</v>
      </c>
      <c r="G72" s="90">
        <v>2283.6879800000006</v>
      </c>
      <c r="H72" s="102">
        <v>-0.232705</v>
      </c>
      <c r="I72" s="90">
        <v>-5.3142640000000008E-3</v>
      </c>
      <c r="J72" s="91">
        <f t="shared" si="0"/>
        <v>4.0735779729069089E-4</v>
      </c>
      <c r="K72" s="91">
        <f>I72/'סכום נכסי הקרן'!$C$42</f>
        <v>-1.2376717297753795E-6</v>
      </c>
    </row>
    <row r="73" spans="2:11">
      <c r="B73" s="86" t="s">
        <v>1271</v>
      </c>
      <c r="C73" s="87" t="s">
        <v>1272</v>
      </c>
      <c r="D73" s="88" t="s">
        <v>656</v>
      </c>
      <c r="E73" s="88" t="s">
        <v>120</v>
      </c>
      <c r="F73" s="101">
        <v>45181</v>
      </c>
      <c r="G73" s="90">
        <v>18940.000000000004</v>
      </c>
      <c r="H73" s="102">
        <v>-0.62434000000000001</v>
      </c>
      <c r="I73" s="90">
        <v>-0.11825000000000001</v>
      </c>
      <c r="J73" s="91">
        <f t="shared" si="0"/>
        <v>9.0642955505455119E-3</v>
      </c>
      <c r="K73" s="91">
        <f>I73/'סכום נכסי הקרן'!$C$42</f>
        <v>-2.7539972053691464E-5</v>
      </c>
    </row>
    <row r="74" spans="2:11">
      <c r="B74" s="86" t="s">
        <v>1273</v>
      </c>
      <c r="C74" s="87" t="s">
        <v>1274</v>
      </c>
      <c r="D74" s="88" t="s">
        <v>656</v>
      </c>
      <c r="E74" s="88" t="s">
        <v>120</v>
      </c>
      <c r="F74" s="101">
        <v>45187</v>
      </c>
      <c r="G74" s="90">
        <v>3203.7523000000006</v>
      </c>
      <c r="H74" s="102">
        <v>-2.6819999999999999E-3</v>
      </c>
      <c r="I74" s="90">
        <v>-8.5912E-5</v>
      </c>
      <c r="J74" s="91">
        <f t="shared" si="0"/>
        <v>6.5854694235811074E-6</v>
      </c>
      <c r="K74" s="91">
        <f>I74/'סכום נכסי הקרן'!$C$42</f>
        <v>-2.0008575721579206E-8</v>
      </c>
    </row>
    <row r="75" spans="2:11">
      <c r="B75" s="86" t="s">
        <v>1275</v>
      </c>
      <c r="C75" s="87" t="s">
        <v>1276</v>
      </c>
      <c r="D75" s="88" t="s">
        <v>656</v>
      </c>
      <c r="E75" s="88" t="s">
        <v>120</v>
      </c>
      <c r="F75" s="101">
        <v>45169</v>
      </c>
      <c r="G75" s="90">
        <v>17831.330000000005</v>
      </c>
      <c r="H75" s="102">
        <v>-0.46788400000000002</v>
      </c>
      <c r="I75" s="90">
        <v>-8.3430000000000018E-2</v>
      </c>
      <c r="J75" s="91">
        <f t="shared" si="0"/>
        <v>6.3952150340973544E-3</v>
      </c>
      <c r="K75" s="91">
        <f>I75/'סכום נכסי הקרן'!$C$42</f>
        <v>-1.9430527428663673E-5</v>
      </c>
    </row>
    <row r="76" spans="2:11">
      <c r="B76" s="86" t="s">
        <v>1277</v>
      </c>
      <c r="C76" s="87" t="s">
        <v>1278</v>
      </c>
      <c r="D76" s="88" t="s">
        <v>656</v>
      </c>
      <c r="E76" s="88" t="s">
        <v>120</v>
      </c>
      <c r="F76" s="101">
        <v>45175</v>
      </c>
      <c r="G76" s="90">
        <v>6570.9687400000003</v>
      </c>
      <c r="H76" s="102">
        <v>-1.1436E-2</v>
      </c>
      <c r="I76" s="90">
        <v>-7.5142800000000006E-4</v>
      </c>
      <c r="J76" s="91">
        <f t="shared" ref="J76:J130" si="1">IFERROR(I76/$I$11,0)</f>
        <v>5.7599708050362057E-5</v>
      </c>
      <c r="K76" s="91">
        <f>I76/'סכום נכסי הקרן'!$C$42</f>
        <v>-1.7500470292060271E-7</v>
      </c>
    </row>
    <row r="77" spans="2:11">
      <c r="B77" s="86" t="s">
        <v>1279</v>
      </c>
      <c r="C77" s="87" t="s">
        <v>1280</v>
      </c>
      <c r="D77" s="88" t="s">
        <v>656</v>
      </c>
      <c r="E77" s="88" t="s">
        <v>120</v>
      </c>
      <c r="F77" s="101">
        <v>45180</v>
      </c>
      <c r="G77" s="90">
        <v>4953.1644750000005</v>
      </c>
      <c r="H77" s="102">
        <v>0.51001700000000005</v>
      </c>
      <c r="I77" s="90">
        <v>2.5261983000000005E-2</v>
      </c>
      <c r="J77" s="91">
        <f t="shared" si="1"/>
        <v>-1.9364235104004769E-3</v>
      </c>
      <c r="K77" s="91">
        <f>I77/'סכום נכסי הקרן'!$C$42</f>
        <v>5.8834190768780458E-6</v>
      </c>
    </row>
    <row r="78" spans="2:11">
      <c r="B78" s="86" t="s">
        <v>1281</v>
      </c>
      <c r="C78" s="87" t="s">
        <v>1282</v>
      </c>
      <c r="D78" s="88" t="s">
        <v>656</v>
      </c>
      <c r="E78" s="88" t="s">
        <v>120</v>
      </c>
      <c r="F78" s="101">
        <v>45196</v>
      </c>
      <c r="G78" s="90">
        <v>38360.000000000007</v>
      </c>
      <c r="H78" s="102">
        <v>0.63477600000000001</v>
      </c>
      <c r="I78" s="90">
        <v>0.24350000000000002</v>
      </c>
      <c r="J78" s="91">
        <f t="shared" si="1"/>
        <v>-1.8665166736218455E-2</v>
      </c>
      <c r="K78" s="91">
        <f>I78/'סכום נכסי הקרן'!$C$42</f>
        <v>5.6710217294493628E-5</v>
      </c>
    </row>
    <row r="79" spans="2:11">
      <c r="B79" s="86" t="s">
        <v>1283</v>
      </c>
      <c r="C79" s="87" t="s">
        <v>1284</v>
      </c>
      <c r="D79" s="88" t="s">
        <v>656</v>
      </c>
      <c r="E79" s="88" t="s">
        <v>120</v>
      </c>
      <c r="F79" s="101">
        <v>45126</v>
      </c>
      <c r="G79" s="90">
        <v>4470.1221600000008</v>
      </c>
      <c r="H79" s="102">
        <v>6.5409379999999997</v>
      </c>
      <c r="I79" s="90">
        <v>0.29238791700000005</v>
      </c>
      <c r="J79" s="91">
        <f t="shared" si="1"/>
        <v>-2.2412604609694468E-2</v>
      </c>
      <c r="K79" s="91">
        <f>I79/'סכום נכסי הקרן'!$C$42</f>
        <v>6.8096025902892685E-5</v>
      </c>
    </row>
    <row r="80" spans="2:11">
      <c r="B80" s="86" t="s">
        <v>1285</v>
      </c>
      <c r="C80" s="87" t="s">
        <v>1286</v>
      </c>
      <c r="D80" s="88" t="s">
        <v>656</v>
      </c>
      <c r="E80" s="88" t="s">
        <v>120</v>
      </c>
      <c r="F80" s="101">
        <v>45089</v>
      </c>
      <c r="G80" s="90">
        <v>1153.7008000000003</v>
      </c>
      <c r="H80" s="102">
        <v>6.4934050000000001</v>
      </c>
      <c r="I80" s="90">
        <v>7.4914463000000014E-2</v>
      </c>
      <c r="J80" s="91">
        <f t="shared" si="1"/>
        <v>-5.7424679377793362E-3</v>
      </c>
      <c r="K80" s="91">
        <f>I80/'סכום נכסי הקרן'!$C$42</f>
        <v>1.7447291479385229E-5</v>
      </c>
    </row>
    <row r="81" spans="2:11">
      <c r="B81" s="86" t="s">
        <v>1287</v>
      </c>
      <c r="C81" s="87" t="s">
        <v>1288</v>
      </c>
      <c r="D81" s="88" t="s">
        <v>656</v>
      </c>
      <c r="E81" s="88" t="s">
        <v>120</v>
      </c>
      <c r="F81" s="101">
        <v>45105</v>
      </c>
      <c r="G81" s="90">
        <v>9043.4081920000026</v>
      </c>
      <c r="H81" s="102">
        <v>4.6741729999999997</v>
      </c>
      <c r="I81" s="90">
        <v>0.42270450100000001</v>
      </c>
      <c r="J81" s="91">
        <f t="shared" si="1"/>
        <v>-3.2401848013614044E-2</v>
      </c>
      <c r="K81" s="91">
        <f>I81/'סכום נכסי הקרן'!$C$42</f>
        <v>9.844625915018685E-5</v>
      </c>
    </row>
    <row r="82" spans="2:11">
      <c r="B82" s="86" t="s">
        <v>1289</v>
      </c>
      <c r="C82" s="87" t="s">
        <v>1290</v>
      </c>
      <c r="D82" s="88" t="s">
        <v>656</v>
      </c>
      <c r="E82" s="88" t="s">
        <v>120</v>
      </c>
      <c r="F82" s="101">
        <v>45147</v>
      </c>
      <c r="G82" s="90">
        <v>1153.7008000000003</v>
      </c>
      <c r="H82" s="102">
        <v>3.4611719999999999</v>
      </c>
      <c r="I82" s="90">
        <v>3.9931568000000001E-2</v>
      </c>
      <c r="J82" s="91">
        <f t="shared" si="1"/>
        <v>-3.0609009230334505E-3</v>
      </c>
      <c r="K82" s="91">
        <f>I82/'סכום נכסי הקרן'!$C$42</f>
        <v>9.2999092328125182E-6</v>
      </c>
    </row>
    <row r="83" spans="2:11">
      <c r="B83" s="86" t="s">
        <v>1291</v>
      </c>
      <c r="C83" s="87" t="s">
        <v>1292</v>
      </c>
      <c r="D83" s="88" t="s">
        <v>656</v>
      </c>
      <c r="E83" s="88" t="s">
        <v>120</v>
      </c>
      <c r="F83" s="101">
        <v>45147</v>
      </c>
      <c r="G83" s="90">
        <v>5768.5039999999999</v>
      </c>
      <c r="H83" s="102">
        <v>3.4600010000000001</v>
      </c>
      <c r="I83" s="90">
        <v>0.19959028200000004</v>
      </c>
      <c r="J83" s="91">
        <f t="shared" si="1"/>
        <v>-1.5299326047058978E-2</v>
      </c>
      <c r="K83" s="91">
        <f>I83/'סכום נכסי הקרן'!$C$42</f>
        <v>4.6483812164637628E-5</v>
      </c>
    </row>
    <row r="84" spans="2:11">
      <c r="B84" s="86" t="s">
        <v>1293</v>
      </c>
      <c r="C84" s="87" t="s">
        <v>1294</v>
      </c>
      <c r="D84" s="88" t="s">
        <v>656</v>
      </c>
      <c r="E84" s="88" t="s">
        <v>120</v>
      </c>
      <c r="F84" s="101">
        <v>45082</v>
      </c>
      <c r="G84" s="90">
        <v>6229.9843200000005</v>
      </c>
      <c r="H84" s="102">
        <v>2.7862040000000001</v>
      </c>
      <c r="I84" s="90">
        <v>0.17358007700000003</v>
      </c>
      <c r="J84" s="91">
        <f t="shared" si="1"/>
        <v>-1.3305548580249028E-2</v>
      </c>
      <c r="K84" s="91">
        <f>I84/'סכום נכסי הקרן'!$C$42</f>
        <v>4.0426135049958672E-5</v>
      </c>
    </row>
    <row r="85" spans="2:11">
      <c r="B85" s="86" t="s">
        <v>1295</v>
      </c>
      <c r="C85" s="87" t="s">
        <v>1296</v>
      </c>
      <c r="D85" s="88" t="s">
        <v>656</v>
      </c>
      <c r="E85" s="88" t="s">
        <v>120</v>
      </c>
      <c r="F85" s="101">
        <v>45181</v>
      </c>
      <c r="G85" s="90">
        <v>4139.0020000000013</v>
      </c>
      <c r="H85" s="102">
        <v>0.78202799999999995</v>
      </c>
      <c r="I85" s="90">
        <v>3.2368153999999996E-2</v>
      </c>
      <c r="J85" s="91">
        <f t="shared" si="1"/>
        <v>-2.4811375414932079E-3</v>
      </c>
      <c r="K85" s="91">
        <f>I85/'סכום נכסי הקרן'!$C$42</f>
        <v>7.5384190832099909E-6</v>
      </c>
    </row>
    <row r="86" spans="2:11">
      <c r="B86" s="86" t="s">
        <v>1297</v>
      </c>
      <c r="C86" s="87" t="s">
        <v>1298</v>
      </c>
      <c r="D86" s="88" t="s">
        <v>656</v>
      </c>
      <c r="E86" s="88" t="s">
        <v>120</v>
      </c>
      <c r="F86" s="101">
        <v>45189</v>
      </c>
      <c r="G86" s="90">
        <v>3461.1024000000007</v>
      </c>
      <c r="H86" s="102">
        <v>0.38976899999999998</v>
      </c>
      <c r="I86" s="90">
        <v>1.3490289000000003E-2</v>
      </c>
      <c r="J86" s="91">
        <f t="shared" si="1"/>
        <v>-1.0340800554610831E-3</v>
      </c>
      <c r="K86" s="91">
        <f>I86/'סכום נכסי הקרן'!$C$42</f>
        <v>3.1418366347249169E-6</v>
      </c>
    </row>
    <row r="87" spans="2:11">
      <c r="B87" s="86" t="s">
        <v>1299</v>
      </c>
      <c r="C87" s="87" t="s">
        <v>1300</v>
      </c>
      <c r="D87" s="88" t="s">
        <v>656</v>
      </c>
      <c r="E87" s="88" t="s">
        <v>120</v>
      </c>
      <c r="F87" s="101">
        <v>45169</v>
      </c>
      <c r="G87" s="90">
        <v>2884.252</v>
      </c>
      <c r="H87" s="102">
        <v>0.67780099999999999</v>
      </c>
      <c r="I87" s="90">
        <v>1.9549481000000004E-2</v>
      </c>
      <c r="J87" s="91">
        <f t="shared" si="1"/>
        <v>-1.4985393119980892E-3</v>
      </c>
      <c r="K87" s="91">
        <f>I87/'סכום נכסי הקרן'!$C$42</f>
        <v>4.5529992423185825E-6</v>
      </c>
    </row>
    <row r="88" spans="2:11">
      <c r="B88" s="86" t="s">
        <v>1301</v>
      </c>
      <c r="C88" s="87" t="s">
        <v>1302</v>
      </c>
      <c r="D88" s="88" t="s">
        <v>656</v>
      </c>
      <c r="E88" s="88" t="s">
        <v>120</v>
      </c>
      <c r="F88" s="101">
        <v>45187</v>
      </c>
      <c r="G88" s="90">
        <v>3911.0457120000005</v>
      </c>
      <c r="H88" s="102">
        <v>-0.13650599999999999</v>
      </c>
      <c r="I88" s="90">
        <v>-5.3388229999999995E-3</v>
      </c>
      <c r="J88" s="91">
        <f t="shared" si="1"/>
        <v>4.0924033457970428E-4</v>
      </c>
      <c r="K88" s="91">
        <f>I88/'סכום נכסי הקרן'!$C$42</f>
        <v>-1.2433914268042722E-6</v>
      </c>
    </row>
    <row r="89" spans="2:11">
      <c r="B89" s="86" t="s">
        <v>1303</v>
      </c>
      <c r="C89" s="87" t="s">
        <v>1304</v>
      </c>
      <c r="D89" s="88" t="s">
        <v>656</v>
      </c>
      <c r="E89" s="88" t="s">
        <v>120</v>
      </c>
      <c r="F89" s="101">
        <v>45173</v>
      </c>
      <c r="G89" s="90">
        <v>2260.8520480000007</v>
      </c>
      <c r="H89" s="102">
        <v>0.29394199999999998</v>
      </c>
      <c r="I89" s="90">
        <v>6.6456030000000017E-3</v>
      </c>
      <c r="J89" s="91">
        <f t="shared" si="1"/>
        <v>-5.0940980721853632E-4</v>
      </c>
      <c r="K89" s="91">
        <f>I89/'סכום נכסי הקרן'!$C$42</f>
        <v>1.5477354832974899E-6</v>
      </c>
    </row>
    <row r="90" spans="2:11">
      <c r="B90" s="86" t="s">
        <v>1305</v>
      </c>
      <c r="C90" s="87" t="s">
        <v>1306</v>
      </c>
      <c r="D90" s="88" t="s">
        <v>656</v>
      </c>
      <c r="E90" s="88" t="s">
        <v>120</v>
      </c>
      <c r="F90" s="101">
        <v>45183</v>
      </c>
      <c r="G90" s="90">
        <v>26768.000000000004</v>
      </c>
      <c r="H90" s="102">
        <v>-3.5303000000000001E-2</v>
      </c>
      <c r="I90" s="90">
        <v>-9.4500000000000018E-3</v>
      </c>
      <c r="J90" s="91">
        <f t="shared" si="1"/>
        <v>7.2437710742203048E-4</v>
      </c>
      <c r="K90" s="91">
        <f>I90/'סכום נכסי הקרן'!$C$42</f>
        <v>-2.2008688025994449E-6</v>
      </c>
    </row>
    <row r="91" spans="2:11">
      <c r="B91" s="86" t="s">
        <v>1307</v>
      </c>
      <c r="C91" s="87" t="s">
        <v>1308</v>
      </c>
      <c r="D91" s="88" t="s">
        <v>656</v>
      </c>
      <c r="E91" s="88" t="s">
        <v>120</v>
      </c>
      <c r="F91" s="101">
        <v>45187</v>
      </c>
      <c r="G91" s="90">
        <v>3635.4958130000009</v>
      </c>
      <c r="H91" s="102">
        <v>-0.100825</v>
      </c>
      <c r="I91" s="90">
        <v>-3.6654960000000007E-3</v>
      </c>
      <c r="J91" s="91">
        <f t="shared" si="1"/>
        <v>2.8097369203672199E-4</v>
      </c>
      <c r="K91" s="91">
        <f>I91/'סכום נכסי הקרן'!$C$42</f>
        <v>-8.5367997803736038E-7</v>
      </c>
    </row>
    <row r="92" spans="2:11">
      <c r="B92" s="86" t="s">
        <v>1309</v>
      </c>
      <c r="C92" s="87" t="s">
        <v>1310</v>
      </c>
      <c r="D92" s="88" t="s">
        <v>656</v>
      </c>
      <c r="E92" s="88" t="s">
        <v>120</v>
      </c>
      <c r="F92" s="101">
        <v>45176</v>
      </c>
      <c r="G92" s="90">
        <v>4844.682960000001</v>
      </c>
      <c r="H92" s="102">
        <v>-0.59739699999999996</v>
      </c>
      <c r="I92" s="90">
        <v>-2.8941969000000005E-2</v>
      </c>
      <c r="J92" s="91">
        <f t="shared" si="1"/>
        <v>2.2185079140019126E-3</v>
      </c>
      <c r="K92" s="91">
        <f>I92/'סכום נכסי הקרן'!$C$42</f>
        <v>-6.7404737204127258E-6</v>
      </c>
    </row>
    <row r="93" spans="2:11">
      <c r="B93" s="92"/>
      <c r="C93" s="87"/>
      <c r="D93" s="87"/>
      <c r="E93" s="87"/>
      <c r="F93" s="87"/>
      <c r="G93" s="90"/>
      <c r="H93" s="102"/>
      <c r="I93" s="87"/>
      <c r="J93" s="91"/>
      <c r="K93" s="87"/>
    </row>
    <row r="94" spans="2:11">
      <c r="B94" s="85" t="s">
        <v>177</v>
      </c>
      <c r="C94" s="80"/>
      <c r="D94" s="81"/>
      <c r="E94" s="81"/>
      <c r="F94" s="99"/>
      <c r="G94" s="83"/>
      <c r="H94" s="100"/>
      <c r="I94" s="83">
        <v>4.1024926580000018</v>
      </c>
      <c r="J94" s="84">
        <f t="shared" si="1"/>
        <v>-0.31447108622456699</v>
      </c>
      <c r="K94" s="84">
        <f>I94/'סכום נכסי הקרן'!$C$42</f>
        <v>9.5545482580798699E-4</v>
      </c>
    </row>
    <row r="95" spans="2:11">
      <c r="B95" s="86" t="s">
        <v>1311</v>
      </c>
      <c r="C95" s="87" t="s">
        <v>1312</v>
      </c>
      <c r="D95" s="88" t="s">
        <v>656</v>
      </c>
      <c r="E95" s="88" t="s">
        <v>124</v>
      </c>
      <c r="F95" s="101">
        <v>45176</v>
      </c>
      <c r="G95" s="90">
        <v>7878.130000000001</v>
      </c>
      <c r="H95" s="102">
        <v>1.339531</v>
      </c>
      <c r="I95" s="90">
        <v>0.10553000000000001</v>
      </c>
      <c r="J95" s="91">
        <f t="shared" si="1"/>
        <v>-8.0892609678568112E-3</v>
      </c>
      <c r="K95" s="91">
        <f>I95/'סכום נכסי הקרן'!$C$42</f>
        <v>2.4577532776541738E-5</v>
      </c>
    </row>
    <row r="96" spans="2:11">
      <c r="B96" s="86" t="s">
        <v>1313</v>
      </c>
      <c r="C96" s="87" t="s">
        <v>1314</v>
      </c>
      <c r="D96" s="88" t="s">
        <v>656</v>
      </c>
      <c r="E96" s="88" t="s">
        <v>122</v>
      </c>
      <c r="F96" s="101">
        <v>45117</v>
      </c>
      <c r="G96" s="90">
        <v>1105.5174760000002</v>
      </c>
      <c r="H96" s="102">
        <v>-3.8557950000000001</v>
      </c>
      <c r="I96" s="90">
        <v>-4.2626483999999999E-2</v>
      </c>
      <c r="J96" s="91">
        <f t="shared" si="1"/>
        <v>3.2674761036498895E-3</v>
      </c>
      <c r="K96" s="91">
        <f>I96/'סכום נכסי הקרן'!$C$42</f>
        <v>-9.9275448465718917E-6</v>
      </c>
    </row>
    <row r="97" spans="2:11">
      <c r="B97" s="86" t="s">
        <v>1315</v>
      </c>
      <c r="C97" s="87" t="s">
        <v>1316</v>
      </c>
      <c r="D97" s="88" t="s">
        <v>656</v>
      </c>
      <c r="E97" s="88" t="s">
        <v>123</v>
      </c>
      <c r="F97" s="101">
        <v>45167</v>
      </c>
      <c r="G97" s="90">
        <v>1883.8331800000003</v>
      </c>
      <c r="H97" s="102">
        <v>-2.7175989999999999</v>
      </c>
      <c r="I97" s="90">
        <v>-5.1195027000000011E-2</v>
      </c>
      <c r="J97" s="91">
        <f t="shared" si="1"/>
        <v>3.9242863039844183E-3</v>
      </c>
      <c r="K97" s="91">
        <f>I97/'סכום נכסי הקרן'!$C$42</f>
        <v>-1.1923125690215478E-5</v>
      </c>
    </row>
    <row r="98" spans="2:11">
      <c r="B98" s="86" t="s">
        <v>1317</v>
      </c>
      <c r="C98" s="87" t="s">
        <v>1318</v>
      </c>
      <c r="D98" s="88" t="s">
        <v>656</v>
      </c>
      <c r="E98" s="88" t="s">
        <v>124</v>
      </c>
      <c r="F98" s="101">
        <v>45153</v>
      </c>
      <c r="G98" s="90">
        <v>2489.42</v>
      </c>
      <c r="H98" s="102">
        <v>9.3193999999999999E-2</v>
      </c>
      <c r="I98" s="90">
        <v>2.3200000000000004E-3</v>
      </c>
      <c r="J98" s="91">
        <f t="shared" si="1"/>
        <v>-1.7783649621366251E-4</v>
      </c>
      <c r="K98" s="91">
        <f>I98/'סכום נכסי הקרן'!$C$42</f>
        <v>5.4031911344240342E-7</v>
      </c>
    </row>
    <row r="99" spans="2:11">
      <c r="B99" s="86" t="s">
        <v>1319</v>
      </c>
      <c r="C99" s="87" t="s">
        <v>1320</v>
      </c>
      <c r="D99" s="88" t="s">
        <v>656</v>
      </c>
      <c r="E99" s="88" t="s">
        <v>124</v>
      </c>
      <c r="F99" s="101">
        <v>45127</v>
      </c>
      <c r="G99" s="90">
        <v>5726.630000000001</v>
      </c>
      <c r="H99" s="102">
        <v>5.3216289999999997</v>
      </c>
      <c r="I99" s="90">
        <v>0.30475000000000008</v>
      </c>
      <c r="J99" s="91">
        <f t="shared" si="1"/>
        <v>-2.3360203543583469E-2</v>
      </c>
      <c r="K99" s="91">
        <f>I99/'סכום נכסי הקרן'!$C$42</f>
        <v>7.0975107681712265E-5</v>
      </c>
    </row>
    <row r="100" spans="2:11">
      <c r="B100" s="86" t="s">
        <v>1321</v>
      </c>
      <c r="C100" s="87" t="s">
        <v>1322</v>
      </c>
      <c r="D100" s="88" t="s">
        <v>656</v>
      </c>
      <c r="E100" s="88" t="s">
        <v>120</v>
      </c>
      <c r="F100" s="101">
        <v>45153</v>
      </c>
      <c r="G100" s="90">
        <v>3703.2000000000007</v>
      </c>
      <c r="H100" s="102">
        <v>2.1603000000000001E-2</v>
      </c>
      <c r="I100" s="90">
        <v>8.0000000000000015E-4</v>
      </c>
      <c r="J100" s="91">
        <f t="shared" si="1"/>
        <v>-6.1322929728849132E-5</v>
      </c>
      <c r="K100" s="91">
        <f>I100/'סכום נכסי הקרן'!$C$42</f>
        <v>1.8631693566979428E-7</v>
      </c>
    </row>
    <row r="101" spans="2:11">
      <c r="B101" s="86" t="s">
        <v>1323</v>
      </c>
      <c r="C101" s="87" t="s">
        <v>1324</v>
      </c>
      <c r="D101" s="88" t="s">
        <v>656</v>
      </c>
      <c r="E101" s="88" t="s">
        <v>122</v>
      </c>
      <c r="F101" s="101">
        <v>45197</v>
      </c>
      <c r="G101" s="90">
        <v>6067.0800000000008</v>
      </c>
      <c r="H101" s="102">
        <v>-0.88477499999999998</v>
      </c>
      <c r="I101" s="90">
        <v>-5.3680000000000005E-2</v>
      </c>
      <c r="J101" s="91">
        <f t="shared" si="1"/>
        <v>4.1147685848057771E-3</v>
      </c>
      <c r="K101" s="91">
        <f>I101/'סכום נכסי הקרן'!$C$42</f>
        <v>-1.2501866383443196E-5</v>
      </c>
    </row>
    <row r="102" spans="2:11">
      <c r="B102" s="86" t="s">
        <v>1325</v>
      </c>
      <c r="C102" s="87" t="s">
        <v>1326</v>
      </c>
      <c r="D102" s="88" t="s">
        <v>656</v>
      </c>
      <c r="E102" s="88" t="s">
        <v>122</v>
      </c>
      <c r="F102" s="101">
        <v>45187</v>
      </c>
      <c r="G102" s="90">
        <v>8210.510000000002</v>
      </c>
      <c r="H102" s="102">
        <v>0.60288600000000003</v>
      </c>
      <c r="I102" s="90">
        <v>4.9500000000000009E-2</v>
      </c>
      <c r="J102" s="91">
        <f t="shared" si="1"/>
        <v>-3.7943562769725404E-3</v>
      </c>
      <c r="K102" s="91">
        <f>I102/'סכום נכסי הקרן'!$C$42</f>
        <v>1.1528360394568521E-5</v>
      </c>
    </row>
    <row r="103" spans="2:11">
      <c r="B103" s="86" t="s">
        <v>1327</v>
      </c>
      <c r="C103" s="87" t="s">
        <v>1328</v>
      </c>
      <c r="D103" s="88" t="s">
        <v>656</v>
      </c>
      <c r="E103" s="88" t="s">
        <v>122</v>
      </c>
      <c r="F103" s="101">
        <v>45078</v>
      </c>
      <c r="G103" s="90">
        <v>3599.6734030000002</v>
      </c>
      <c r="H103" s="102">
        <v>1.3257589999999999</v>
      </c>
      <c r="I103" s="90">
        <v>4.7723007000000012E-2</v>
      </c>
      <c r="J103" s="91">
        <f t="shared" si="1"/>
        <v>-3.6581432558879697E-3</v>
      </c>
      <c r="K103" s="91">
        <f>I103/'סכום נכסי הקרן'!$C$42</f>
        <v>1.1114505531485179E-5</v>
      </c>
    </row>
    <row r="104" spans="2:11">
      <c r="B104" s="86" t="s">
        <v>1329</v>
      </c>
      <c r="C104" s="87" t="s">
        <v>1330</v>
      </c>
      <c r="D104" s="88" t="s">
        <v>656</v>
      </c>
      <c r="E104" s="88" t="s">
        <v>122</v>
      </c>
      <c r="F104" s="101">
        <v>45181</v>
      </c>
      <c r="G104" s="90">
        <v>7237.8227280000019</v>
      </c>
      <c r="H104" s="102">
        <v>1.2598940000000001</v>
      </c>
      <c r="I104" s="90">
        <v>9.1188905000000015E-2</v>
      </c>
      <c r="J104" s="91">
        <f t="shared" si="1"/>
        <v>-6.9899635167071242E-3</v>
      </c>
      <c r="K104" s="91">
        <f>I104/'סכום נכסי הקרן'!$C$42</f>
        <v>2.1237546683354978E-5</v>
      </c>
    </row>
    <row r="105" spans="2:11">
      <c r="B105" s="86" t="s">
        <v>1329</v>
      </c>
      <c r="C105" s="87" t="s">
        <v>1331</v>
      </c>
      <c r="D105" s="88" t="s">
        <v>656</v>
      </c>
      <c r="E105" s="88" t="s">
        <v>122</v>
      </c>
      <c r="F105" s="101">
        <v>45181</v>
      </c>
      <c r="G105" s="90">
        <v>220.26601500000004</v>
      </c>
      <c r="H105" s="102">
        <v>1.2598940000000001</v>
      </c>
      <c r="I105" s="90">
        <v>2.7751189999999999E-3</v>
      </c>
      <c r="J105" s="91">
        <f t="shared" si="1"/>
        <v>-2.1272303428274255E-4</v>
      </c>
      <c r="K105" s="91">
        <f>I105/'סכום נכסי הקרן'!$C$42</f>
        <v>6.4631458524877964E-7</v>
      </c>
    </row>
    <row r="106" spans="2:11">
      <c r="B106" s="86" t="s">
        <v>1332</v>
      </c>
      <c r="C106" s="87" t="s">
        <v>1333</v>
      </c>
      <c r="D106" s="88" t="s">
        <v>656</v>
      </c>
      <c r="E106" s="88" t="s">
        <v>122</v>
      </c>
      <c r="F106" s="101">
        <v>45176</v>
      </c>
      <c r="G106" s="90">
        <v>3120.1838140000009</v>
      </c>
      <c r="H106" s="102">
        <v>1.2069799999999999</v>
      </c>
      <c r="I106" s="90">
        <v>3.7660001000000005E-2</v>
      </c>
      <c r="J106" s="91">
        <f t="shared" si="1"/>
        <v>-2.8867769936392353E-3</v>
      </c>
      <c r="K106" s="91">
        <f>I106/'סכום נכסי הקרן'!$C$42</f>
        <v>8.7708699795517359E-6</v>
      </c>
    </row>
    <row r="107" spans="2:11">
      <c r="B107" s="86" t="s">
        <v>1334</v>
      </c>
      <c r="C107" s="87" t="s">
        <v>1335</v>
      </c>
      <c r="D107" s="88" t="s">
        <v>656</v>
      </c>
      <c r="E107" s="88" t="s">
        <v>122</v>
      </c>
      <c r="F107" s="101">
        <v>45175</v>
      </c>
      <c r="G107" s="90">
        <v>2748.7060000000001</v>
      </c>
      <c r="H107" s="102">
        <v>1.4078489999999999</v>
      </c>
      <c r="I107" s="90">
        <v>3.8697639000000013E-2</v>
      </c>
      <c r="J107" s="91">
        <f t="shared" si="1"/>
        <v>-2.9663157463367153E-3</v>
      </c>
      <c r="K107" s="91">
        <f>I107/'סכום נכסי הקרן'!$C$42</f>
        <v>9.0125318951699045E-6</v>
      </c>
    </row>
    <row r="108" spans="2:11">
      <c r="B108" s="86" t="s">
        <v>1336</v>
      </c>
      <c r="C108" s="87" t="s">
        <v>1337</v>
      </c>
      <c r="D108" s="88" t="s">
        <v>656</v>
      </c>
      <c r="E108" s="88" t="s">
        <v>122</v>
      </c>
      <c r="F108" s="101">
        <v>45183</v>
      </c>
      <c r="G108" s="90">
        <v>3012.4448880000004</v>
      </c>
      <c r="H108" s="102">
        <v>1.324182</v>
      </c>
      <c r="I108" s="90">
        <v>3.9890239000000008E-2</v>
      </c>
      <c r="J108" s="91">
        <f t="shared" si="1"/>
        <v>-3.0577329038299966E-3</v>
      </c>
      <c r="K108" s="91">
        <f>I108/'סכום נכסי הקרן'!$C$42</f>
        <v>9.2902838670196485E-6</v>
      </c>
    </row>
    <row r="109" spans="2:11">
      <c r="B109" s="86" t="s">
        <v>1338</v>
      </c>
      <c r="C109" s="87" t="s">
        <v>1339</v>
      </c>
      <c r="D109" s="88" t="s">
        <v>656</v>
      </c>
      <c r="E109" s="88" t="s">
        <v>122</v>
      </c>
      <c r="F109" s="101">
        <v>45183</v>
      </c>
      <c r="G109" s="90">
        <v>1958.7141660000002</v>
      </c>
      <c r="H109" s="102">
        <v>1.324182</v>
      </c>
      <c r="I109" s="90">
        <v>2.5936931000000003E-2</v>
      </c>
      <c r="J109" s="91">
        <f t="shared" si="1"/>
        <v>-1.9881607463687607E-3</v>
      </c>
      <c r="K109" s="91">
        <f>I109/'סכום נכסי הקרן'!$C$42</f>
        <v>6.0406118807486163E-6</v>
      </c>
    </row>
    <row r="110" spans="2:11">
      <c r="B110" s="86" t="s">
        <v>1340</v>
      </c>
      <c r="C110" s="87" t="s">
        <v>1341</v>
      </c>
      <c r="D110" s="88" t="s">
        <v>656</v>
      </c>
      <c r="E110" s="88" t="s">
        <v>122</v>
      </c>
      <c r="F110" s="101">
        <v>45145</v>
      </c>
      <c r="G110" s="90">
        <v>25104.790000000005</v>
      </c>
      <c r="H110" s="102">
        <v>3.8581880000000002</v>
      </c>
      <c r="I110" s="90">
        <v>0.96859000000000017</v>
      </c>
      <c r="J110" s="91">
        <f t="shared" si="1"/>
        <v>-7.4245970632582481E-2</v>
      </c>
      <c r="K110" s="91">
        <f>I110/'סכום נכסי הקרן'!$C$42</f>
        <v>2.2558090090050756E-4</v>
      </c>
    </row>
    <row r="111" spans="2:11">
      <c r="B111" s="86" t="s">
        <v>1342</v>
      </c>
      <c r="C111" s="87" t="s">
        <v>1343</v>
      </c>
      <c r="D111" s="88" t="s">
        <v>656</v>
      </c>
      <c r="E111" s="88" t="s">
        <v>122</v>
      </c>
      <c r="F111" s="101">
        <v>45099</v>
      </c>
      <c r="G111" s="90">
        <v>6920.2042830000019</v>
      </c>
      <c r="H111" s="102">
        <v>4.0834000000000001</v>
      </c>
      <c r="I111" s="90">
        <v>0.28257959800000004</v>
      </c>
      <c r="J111" s="91">
        <f t="shared" si="1"/>
        <v>-2.1660761038700547E-2</v>
      </c>
      <c r="K111" s="91">
        <f>I111/'סכום נכסי הקרן'!$C$42</f>
        <v>6.5811705977702903E-5</v>
      </c>
    </row>
    <row r="112" spans="2:11">
      <c r="B112" s="86" t="s">
        <v>1342</v>
      </c>
      <c r="C112" s="87" t="s">
        <v>1344</v>
      </c>
      <c r="D112" s="88" t="s">
        <v>656</v>
      </c>
      <c r="E112" s="88" t="s">
        <v>122</v>
      </c>
      <c r="F112" s="101">
        <v>45099</v>
      </c>
      <c r="G112" s="90">
        <v>3444.0521070000004</v>
      </c>
      <c r="H112" s="102">
        <v>4.0834000000000001</v>
      </c>
      <c r="I112" s="90">
        <v>0.14063441199999999</v>
      </c>
      <c r="J112" s="91">
        <f t="shared" si="1"/>
        <v>-1.0780142705667519E-2</v>
      </c>
      <c r="K112" s="91">
        <f>I112/'סכום נכסי הקרן'!$C$42</f>
        <v>3.2753215866954171E-5</v>
      </c>
    </row>
    <row r="113" spans="2:11">
      <c r="B113" s="86" t="s">
        <v>1345</v>
      </c>
      <c r="C113" s="87" t="s">
        <v>1346</v>
      </c>
      <c r="D113" s="88" t="s">
        <v>656</v>
      </c>
      <c r="E113" s="88" t="s">
        <v>122</v>
      </c>
      <c r="F113" s="101">
        <v>45148</v>
      </c>
      <c r="G113" s="90">
        <v>1606.4784780000002</v>
      </c>
      <c r="H113" s="102">
        <v>4.1136619999999997</v>
      </c>
      <c r="I113" s="90">
        <v>6.6085089000000014E-2</v>
      </c>
      <c r="J113" s="91">
        <f t="shared" si="1"/>
        <v>-5.0656640860896763E-3</v>
      </c>
      <c r="K113" s="91">
        <f>I113/'סכום נכסי הקרן'!$C$42</f>
        <v>1.5390964094932038E-5</v>
      </c>
    </row>
    <row r="114" spans="2:11">
      <c r="B114" s="86" t="s">
        <v>1347</v>
      </c>
      <c r="C114" s="87" t="s">
        <v>1348</v>
      </c>
      <c r="D114" s="88" t="s">
        <v>656</v>
      </c>
      <c r="E114" s="88" t="s">
        <v>122</v>
      </c>
      <c r="F114" s="101">
        <v>45148</v>
      </c>
      <c r="G114" s="90">
        <v>1286.3879290000002</v>
      </c>
      <c r="H114" s="102">
        <v>4.2417959999999999</v>
      </c>
      <c r="I114" s="90">
        <v>5.456594700000001E-2</v>
      </c>
      <c r="J114" s="91">
        <f t="shared" si="1"/>
        <v>-4.1826796668363829E-3</v>
      </c>
      <c r="K114" s="91">
        <f>I114/'סכום נכסי הקרן'!$C$42</f>
        <v>1.2708200046200506E-5</v>
      </c>
    </row>
    <row r="115" spans="2:11">
      <c r="B115" s="86" t="s">
        <v>1349</v>
      </c>
      <c r="C115" s="87" t="s">
        <v>1350</v>
      </c>
      <c r="D115" s="88" t="s">
        <v>656</v>
      </c>
      <c r="E115" s="88" t="s">
        <v>122</v>
      </c>
      <c r="F115" s="101">
        <v>45133</v>
      </c>
      <c r="G115" s="90">
        <v>3868.1280420000003</v>
      </c>
      <c r="H115" s="102">
        <v>4.5245829999999998</v>
      </c>
      <c r="I115" s="90">
        <v>0.17501668300000001</v>
      </c>
      <c r="J115" s="91">
        <f t="shared" si="1"/>
        <v>-1.3415669691231579E-2</v>
      </c>
      <c r="K115" s="91">
        <f>I115/'סכום נכסי הקרן'!$C$42</f>
        <v>4.0760715084564719E-5</v>
      </c>
    </row>
    <row r="116" spans="2:11">
      <c r="B116" s="86" t="s">
        <v>1351</v>
      </c>
      <c r="C116" s="87" t="s">
        <v>1352</v>
      </c>
      <c r="D116" s="88" t="s">
        <v>656</v>
      </c>
      <c r="E116" s="88" t="s">
        <v>122</v>
      </c>
      <c r="F116" s="101">
        <v>45133</v>
      </c>
      <c r="G116" s="90">
        <v>5157.5963520000005</v>
      </c>
      <c r="H116" s="102">
        <v>4.5262919999999998</v>
      </c>
      <c r="I116" s="90">
        <v>0.23344787300000006</v>
      </c>
      <c r="J116" s="91">
        <f t="shared" si="1"/>
        <v>-1.7894634389160374E-2</v>
      </c>
      <c r="K116" s="91">
        <f>I116/'סכום נכסי הקרן'!$C$42</f>
        <v>5.4369115419989132E-5</v>
      </c>
    </row>
    <row r="117" spans="2:11">
      <c r="B117" s="86" t="s">
        <v>1353</v>
      </c>
      <c r="C117" s="87" t="s">
        <v>1354</v>
      </c>
      <c r="D117" s="88" t="s">
        <v>656</v>
      </c>
      <c r="E117" s="88" t="s">
        <v>122</v>
      </c>
      <c r="F117" s="101">
        <v>45127</v>
      </c>
      <c r="G117" s="90">
        <v>7462.3398260000013</v>
      </c>
      <c r="H117" s="102">
        <v>5.743957</v>
      </c>
      <c r="I117" s="90">
        <v>0.42863356600000008</v>
      </c>
      <c r="J117" s="91">
        <f t="shared" si="1"/>
        <v>-3.285633255905502E-2</v>
      </c>
      <c r="K117" s="91">
        <f>I117/'סכום נכסי הקרן'!$C$42</f>
        <v>9.9827115677920657E-5</v>
      </c>
    </row>
    <row r="118" spans="2:11">
      <c r="B118" s="86" t="s">
        <v>1355</v>
      </c>
      <c r="C118" s="87" t="s">
        <v>1356</v>
      </c>
      <c r="D118" s="88" t="s">
        <v>656</v>
      </c>
      <c r="E118" s="88" t="s">
        <v>123</v>
      </c>
      <c r="F118" s="101">
        <v>45197</v>
      </c>
      <c r="G118" s="90">
        <v>372.0800000000001</v>
      </c>
      <c r="H118" s="102">
        <v>-0.66383599999999998</v>
      </c>
      <c r="I118" s="90">
        <v>-2.4700000000000008E-3</v>
      </c>
      <c r="J118" s="91">
        <f t="shared" si="1"/>
        <v>1.8933454553782174E-4</v>
      </c>
      <c r="K118" s="91">
        <f>I118/'סכום נכסי הקרן'!$C$42</f>
        <v>-5.7525353888048994E-7</v>
      </c>
    </row>
    <row r="119" spans="2:11">
      <c r="B119" s="86" t="s">
        <v>1357</v>
      </c>
      <c r="C119" s="87" t="s">
        <v>1358</v>
      </c>
      <c r="D119" s="88" t="s">
        <v>656</v>
      </c>
      <c r="E119" s="88" t="s">
        <v>123</v>
      </c>
      <c r="F119" s="101">
        <v>45152</v>
      </c>
      <c r="G119" s="90">
        <v>2252.0581110000003</v>
      </c>
      <c r="H119" s="102">
        <v>3.5135830000000001</v>
      </c>
      <c r="I119" s="90">
        <v>7.9127923000000017E-2</v>
      </c>
      <c r="J119" s="91">
        <f t="shared" si="1"/>
        <v>-6.0654450771484821E-3</v>
      </c>
      <c r="K119" s="91">
        <f>I119/'סכום נכסי הקרן'!$C$42</f>
        <v>1.8428590174094294E-5</v>
      </c>
    </row>
    <row r="120" spans="2:11">
      <c r="B120" s="86" t="s">
        <v>1359</v>
      </c>
      <c r="C120" s="87" t="s">
        <v>1360</v>
      </c>
      <c r="D120" s="88" t="s">
        <v>656</v>
      </c>
      <c r="E120" s="88" t="s">
        <v>123</v>
      </c>
      <c r="F120" s="101">
        <v>45113</v>
      </c>
      <c r="G120" s="90">
        <v>532.5418840000001</v>
      </c>
      <c r="H120" s="102">
        <v>3.643138</v>
      </c>
      <c r="I120" s="90">
        <v>1.9401237000000002E-2</v>
      </c>
      <c r="J120" s="91">
        <f t="shared" si="1"/>
        <v>-1.4871758665046847E-3</v>
      </c>
      <c r="K120" s="91">
        <f>I120/'סכום נכסי הקרן'!$C$42</f>
        <v>4.5184737825542907E-6</v>
      </c>
    </row>
    <row r="121" spans="2:11">
      <c r="B121" s="86" t="s">
        <v>1359</v>
      </c>
      <c r="C121" s="87" t="s">
        <v>1361</v>
      </c>
      <c r="D121" s="88" t="s">
        <v>656</v>
      </c>
      <c r="E121" s="88" t="s">
        <v>123</v>
      </c>
      <c r="F121" s="101">
        <v>45113</v>
      </c>
      <c r="G121" s="90">
        <v>29030.280000000006</v>
      </c>
      <c r="H121" s="102">
        <v>3.6431269999999998</v>
      </c>
      <c r="I121" s="90">
        <v>1.0576099999999999</v>
      </c>
      <c r="J121" s="91">
        <f t="shared" si="1"/>
        <v>-8.1069679638160155E-2</v>
      </c>
      <c r="K121" s="91">
        <f>I121/'סכום נכסי הקרן'!$C$42</f>
        <v>2.4631331791716385E-4</v>
      </c>
    </row>
    <row r="122" spans="2:11">
      <c r="B122" s="92"/>
      <c r="C122" s="87"/>
      <c r="D122" s="87"/>
      <c r="E122" s="87"/>
      <c r="F122" s="87"/>
      <c r="G122" s="90"/>
      <c r="H122" s="102"/>
      <c r="I122" s="87"/>
      <c r="J122" s="91"/>
      <c r="K122" s="87"/>
    </row>
    <row r="123" spans="2:11">
      <c r="B123" s="85" t="s">
        <v>176</v>
      </c>
      <c r="C123" s="80"/>
      <c r="D123" s="81"/>
      <c r="E123" s="81"/>
      <c r="F123" s="99"/>
      <c r="G123" s="83"/>
      <c r="H123" s="100"/>
      <c r="I123" s="83">
        <v>-0.35537944900000007</v>
      </c>
      <c r="J123" s="84">
        <f t="shared" si="1"/>
        <v>2.7241136222630156E-2</v>
      </c>
      <c r="K123" s="84">
        <f>I123/'סכום נכסי הקרן'!$C$42</f>
        <v>-8.2766512422124928E-5</v>
      </c>
    </row>
    <row r="124" spans="2:11">
      <c r="B124" s="86" t="s">
        <v>1362</v>
      </c>
      <c r="C124" s="87" t="s">
        <v>1363</v>
      </c>
      <c r="D124" s="88" t="s">
        <v>656</v>
      </c>
      <c r="E124" s="88" t="s">
        <v>121</v>
      </c>
      <c r="F124" s="101">
        <v>45119</v>
      </c>
      <c r="G124" s="90">
        <v>9533.3000000000011</v>
      </c>
      <c r="H124" s="102">
        <v>-2.4624030000000001</v>
      </c>
      <c r="I124" s="90">
        <v>-0.23474826500000004</v>
      </c>
      <c r="J124" s="91">
        <f t="shared" si="1"/>
        <v>1.7994314198205318E-2</v>
      </c>
      <c r="K124" s="91">
        <f>I124/'סכום נכסי הקרן'!$C$42</f>
        <v>-5.4671971735751028E-5</v>
      </c>
    </row>
    <row r="125" spans="2:11">
      <c r="B125" s="86" t="s">
        <v>1364</v>
      </c>
      <c r="C125" s="87" t="s">
        <v>1365</v>
      </c>
      <c r="D125" s="88" t="s">
        <v>656</v>
      </c>
      <c r="E125" s="88" t="s">
        <v>121</v>
      </c>
      <c r="F125" s="101">
        <v>45196</v>
      </c>
      <c r="G125" s="90">
        <v>4766.6500000000005</v>
      </c>
      <c r="H125" s="102">
        <v>-1.4406319999999999</v>
      </c>
      <c r="I125" s="90">
        <v>-6.8669885000000014E-2</v>
      </c>
      <c r="J125" s="91">
        <f t="shared" si="1"/>
        <v>5.2637981654289397E-3</v>
      </c>
      <c r="K125" s="91">
        <f>I125/'סכום נכסי הקרן'!$C$42</f>
        <v>-1.5992953182496466E-5</v>
      </c>
    </row>
    <row r="126" spans="2:11">
      <c r="B126" s="86" t="s">
        <v>1366</v>
      </c>
      <c r="C126" s="87" t="s">
        <v>1367</v>
      </c>
      <c r="D126" s="88" t="s">
        <v>656</v>
      </c>
      <c r="E126" s="88" t="s">
        <v>121</v>
      </c>
      <c r="F126" s="101">
        <v>45196</v>
      </c>
      <c r="G126" s="90">
        <v>4766.6500000000005</v>
      </c>
      <c r="H126" s="102">
        <v>-1.090101</v>
      </c>
      <c r="I126" s="90">
        <v>-5.1961299000000009E-2</v>
      </c>
      <c r="J126" s="91">
        <f t="shared" si="1"/>
        <v>3.9830238589958983E-3</v>
      </c>
      <c r="K126" s="91">
        <f>I126/'סכום נכסי הקרן'!$C$42</f>
        <v>-1.2101587503877433E-5</v>
      </c>
    </row>
    <row r="127" spans="2:11">
      <c r="B127" s="92"/>
      <c r="C127" s="87"/>
      <c r="D127" s="87"/>
      <c r="E127" s="87"/>
      <c r="F127" s="87"/>
      <c r="G127" s="90"/>
      <c r="H127" s="102"/>
      <c r="I127" s="87"/>
      <c r="J127" s="91"/>
      <c r="K127" s="87"/>
    </row>
    <row r="128" spans="2:11">
      <c r="B128" s="79" t="s">
        <v>181</v>
      </c>
      <c r="C128" s="80"/>
      <c r="D128" s="81"/>
      <c r="E128" s="81"/>
      <c r="F128" s="99"/>
      <c r="G128" s="83"/>
      <c r="H128" s="100"/>
      <c r="I128" s="83">
        <v>-0.11183544500000002</v>
      </c>
      <c r="J128" s="84">
        <f t="shared" si="1"/>
        <v>8.5725964186619662E-3</v>
      </c>
      <c r="K128" s="84">
        <f>I128/'סכום נכסי הקרן'!$C$42</f>
        <v>-2.6046046764584769E-5</v>
      </c>
    </row>
    <row r="129" spans="2:11">
      <c r="B129" s="92" t="s">
        <v>176</v>
      </c>
      <c r="C129" s="87"/>
      <c r="D129" s="88"/>
      <c r="E129" s="88"/>
      <c r="F129" s="101"/>
      <c r="G129" s="90"/>
      <c r="H129" s="102"/>
      <c r="I129" s="90">
        <v>-0.11183544500000002</v>
      </c>
      <c r="J129" s="91">
        <f t="shared" si="1"/>
        <v>8.5725964186619662E-3</v>
      </c>
      <c r="K129" s="91">
        <f>I129/'סכום נכסי הקרן'!$C$42</f>
        <v>-2.6046046764584769E-5</v>
      </c>
    </row>
    <row r="130" spans="2:11">
      <c r="B130" s="86" t="s">
        <v>1368</v>
      </c>
      <c r="C130" s="87" t="s">
        <v>1369</v>
      </c>
      <c r="D130" s="88" t="s">
        <v>656</v>
      </c>
      <c r="E130" s="88" t="s">
        <v>120</v>
      </c>
      <c r="F130" s="101">
        <v>45195</v>
      </c>
      <c r="G130" s="90">
        <v>17256.015986000002</v>
      </c>
      <c r="H130" s="102">
        <v>-0.64809499999999998</v>
      </c>
      <c r="I130" s="90">
        <v>-0.11183544500000002</v>
      </c>
      <c r="J130" s="91">
        <f t="shared" si="1"/>
        <v>8.5725964186619662E-3</v>
      </c>
      <c r="K130" s="91">
        <f>I130/'סכום נכסי הקרן'!$C$42</f>
        <v>-2.6046046764584769E-5</v>
      </c>
    </row>
    <row r="131" spans="2:11">
      <c r="B131" s="93"/>
      <c r="C131" s="94"/>
      <c r="D131" s="94"/>
      <c r="E131" s="94"/>
      <c r="F131" s="94"/>
      <c r="G131" s="94"/>
      <c r="H131" s="94"/>
      <c r="I131" s="94"/>
      <c r="J131" s="94"/>
      <c r="K131" s="94"/>
    </row>
    <row r="132" spans="2:11">
      <c r="B132" s="93"/>
      <c r="C132" s="94"/>
      <c r="D132" s="94"/>
      <c r="E132" s="94"/>
      <c r="F132" s="94"/>
      <c r="G132" s="94"/>
      <c r="H132" s="94"/>
      <c r="I132" s="94"/>
      <c r="J132" s="94"/>
      <c r="K132" s="94"/>
    </row>
    <row r="133" spans="2:11">
      <c r="B133" s="93"/>
      <c r="C133" s="94"/>
      <c r="D133" s="94"/>
      <c r="E133" s="94"/>
      <c r="F133" s="94"/>
      <c r="G133" s="94"/>
      <c r="H133" s="94"/>
      <c r="I133" s="94"/>
      <c r="J133" s="94"/>
      <c r="K133" s="94"/>
    </row>
    <row r="134" spans="2:11">
      <c r="B134" s="111" t="s">
        <v>199</v>
      </c>
      <c r="C134" s="94"/>
      <c r="D134" s="94"/>
      <c r="E134" s="94"/>
      <c r="F134" s="94"/>
      <c r="G134" s="94"/>
      <c r="H134" s="94"/>
      <c r="I134" s="94"/>
      <c r="J134" s="94"/>
      <c r="K134" s="94"/>
    </row>
    <row r="135" spans="2:11">
      <c r="B135" s="111" t="s">
        <v>104</v>
      </c>
      <c r="C135" s="94"/>
      <c r="D135" s="94"/>
      <c r="E135" s="94"/>
      <c r="F135" s="94"/>
      <c r="G135" s="94"/>
      <c r="H135" s="94"/>
      <c r="I135" s="94"/>
      <c r="J135" s="94"/>
      <c r="K135" s="94"/>
    </row>
    <row r="136" spans="2:11">
      <c r="B136" s="111" t="s">
        <v>182</v>
      </c>
      <c r="C136" s="94"/>
      <c r="D136" s="94"/>
      <c r="E136" s="94"/>
      <c r="F136" s="94"/>
      <c r="G136" s="94"/>
      <c r="H136" s="94"/>
      <c r="I136" s="94"/>
      <c r="J136" s="94"/>
      <c r="K136" s="94"/>
    </row>
    <row r="137" spans="2:11">
      <c r="B137" s="111" t="s">
        <v>190</v>
      </c>
      <c r="C137" s="94"/>
      <c r="D137" s="94"/>
      <c r="E137" s="94"/>
      <c r="F137" s="94"/>
      <c r="G137" s="94"/>
      <c r="H137" s="94"/>
      <c r="I137" s="94"/>
      <c r="J137" s="94"/>
      <c r="K137" s="94"/>
    </row>
    <row r="138" spans="2:11">
      <c r="B138" s="93"/>
      <c r="C138" s="94"/>
      <c r="D138" s="94"/>
      <c r="E138" s="94"/>
      <c r="F138" s="94"/>
      <c r="G138" s="94"/>
      <c r="H138" s="94"/>
      <c r="I138" s="94"/>
      <c r="J138" s="94"/>
      <c r="K138" s="94"/>
    </row>
    <row r="139" spans="2:11">
      <c r="B139" s="93"/>
      <c r="C139" s="94"/>
      <c r="D139" s="94"/>
      <c r="E139" s="94"/>
      <c r="F139" s="94"/>
      <c r="G139" s="94"/>
      <c r="H139" s="94"/>
      <c r="I139" s="94"/>
      <c r="J139" s="94"/>
      <c r="K139" s="94"/>
    </row>
    <row r="140" spans="2:11">
      <c r="B140" s="93"/>
      <c r="C140" s="94"/>
      <c r="D140" s="94"/>
      <c r="E140" s="94"/>
      <c r="F140" s="94"/>
      <c r="G140" s="94"/>
      <c r="H140" s="94"/>
      <c r="I140" s="94"/>
      <c r="J140" s="94"/>
      <c r="K140" s="94"/>
    </row>
    <row r="141" spans="2:11">
      <c r="B141" s="93"/>
      <c r="C141" s="94"/>
      <c r="D141" s="94"/>
      <c r="E141" s="94"/>
      <c r="F141" s="94"/>
      <c r="G141" s="94"/>
      <c r="H141" s="94"/>
      <c r="I141" s="94"/>
      <c r="J141" s="94"/>
      <c r="K141" s="94"/>
    </row>
    <row r="142" spans="2:11">
      <c r="B142" s="93"/>
      <c r="C142" s="94"/>
      <c r="D142" s="94"/>
      <c r="E142" s="94"/>
      <c r="F142" s="94"/>
      <c r="G142" s="94"/>
      <c r="H142" s="94"/>
      <c r="I142" s="94"/>
      <c r="J142" s="94"/>
      <c r="K142" s="94"/>
    </row>
    <row r="143" spans="2:11">
      <c r="B143" s="93"/>
      <c r="C143" s="94"/>
      <c r="D143" s="94"/>
      <c r="E143" s="94"/>
      <c r="F143" s="94"/>
      <c r="G143" s="94"/>
      <c r="H143" s="94"/>
      <c r="I143" s="94"/>
      <c r="J143" s="94"/>
      <c r="K143" s="94"/>
    </row>
    <row r="144" spans="2:11">
      <c r="B144" s="93"/>
      <c r="C144" s="94"/>
      <c r="D144" s="94"/>
      <c r="E144" s="94"/>
      <c r="F144" s="94"/>
      <c r="G144" s="94"/>
      <c r="H144" s="94"/>
      <c r="I144" s="94"/>
      <c r="J144" s="94"/>
      <c r="K144" s="94"/>
    </row>
    <row r="145" spans="2:11">
      <c r="B145" s="94"/>
      <c r="C145" s="94"/>
      <c r="D145" s="94"/>
      <c r="E145" s="94"/>
      <c r="F145" s="94"/>
      <c r="G145" s="94"/>
      <c r="H145" s="94"/>
      <c r="I145" s="94"/>
      <c r="J145" s="94"/>
      <c r="K145" s="94"/>
    </row>
    <row r="146" spans="2:11">
      <c r="B146" s="94"/>
      <c r="C146" s="94"/>
      <c r="D146" s="94"/>
      <c r="E146" s="94"/>
      <c r="F146" s="94"/>
      <c r="G146" s="94"/>
      <c r="H146" s="94"/>
      <c r="I146" s="94"/>
      <c r="J146" s="94"/>
      <c r="K146" s="94"/>
    </row>
    <row r="147" spans="2:11">
      <c r="B147" s="94"/>
      <c r="C147" s="94"/>
      <c r="D147" s="94"/>
      <c r="E147" s="94"/>
      <c r="F147" s="94"/>
      <c r="G147" s="94"/>
      <c r="H147" s="94"/>
      <c r="I147" s="94"/>
      <c r="J147" s="94"/>
      <c r="K147" s="94"/>
    </row>
    <row r="148" spans="2:11">
      <c r="B148" s="94"/>
      <c r="C148" s="94"/>
      <c r="D148" s="94"/>
      <c r="E148" s="94"/>
      <c r="F148" s="94"/>
      <c r="G148" s="94"/>
      <c r="H148" s="94"/>
      <c r="I148" s="94"/>
      <c r="J148" s="94"/>
      <c r="K148" s="94"/>
    </row>
    <row r="149" spans="2:11">
      <c r="B149" s="94"/>
      <c r="C149" s="94"/>
      <c r="D149" s="94"/>
      <c r="E149" s="94"/>
      <c r="F149" s="94"/>
      <c r="G149" s="94"/>
      <c r="H149" s="94"/>
      <c r="I149" s="94"/>
      <c r="J149" s="94"/>
      <c r="K149" s="94"/>
    </row>
    <row r="150" spans="2:11">
      <c r="B150" s="94"/>
      <c r="C150" s="94"/>
      <c r="D150" s="94"/>
      <c r="E150" s="94"/>
      <c r="F150" s="94"/>
      <c r="G150" s="94"/>
      <c r="H150" s="94"/>
      <c r="I150" s="94"/>
      <c r="J150" s="94"/>
      <c r="K150" s="94"/>
    </row>
    <row r="151" spans="2:11">
      <c r="B151" s="94"/>
      <c r="C151" s="94"/>
      <c r="D151" s="94"/>
      <c r="E151" s="94"/>
      <c r="F151" s="94"/>
      <c r="G151" s="94"/>
      <c r="H151" s="94"/>
      <c r="I151" s="94"/>
      <c r="J151" s="94"/>
      <c r="K151" s="94"/>
    </row>
    <row r="152" spans="2:11">
      <c r="B152" s="94"/>
      <c r="C152" s="94"/>
      <c r="D152" s="94"/>
      <c r="E152" s="94"/>
      <c r="F152" s="94"/>
      <c r="G152" s="94"/>
      <c r="H152" s="94"/>
      <c r="I152" s="94"/>
      <c r="J152" s="94"/>
      <c r="K152" s="94"/>
    </row>
    <row r="153" spans="2:11">
      <c r="B153" s="94"/>
      <c r="C153" s="94"/>
      <c r="D153" s="94"/>
      <c r="E153" s="94"/>
      <c r="F153" s="94"/>
      <c r="G153" s="94"/>
      <c r="H153" s="94"/>
      <c r="I153" s="94"/>
      <c r="J153" s="94"/>
      <c r="K153" s="94"/>
    </row>
    <row r="154" spans="2:11">
      <c r="B154" s="94"/>
      <c r="C154" s="94"/>
      <c r="D154" s="94"/>
      <c r="E154" s="94"/>
      <c r="F154" s="94"/>
      <c r="G154" s="94"/>
      <c r="H154" s="94"/>
      <c r="I154" s="94"/>
      <c r="J154" s="94"/>
      <c r="K154" s="94"/>
    </row>
    <row r="155" spans="2:11">
      <c r="B155" s="94"/>
      <c r="C155" s="94"/>
      <c r="D155" s="94"/>
      <c r="E155" s="94"/>
      <c r="F155" s="94"/>
      <c r="G155" s="94"/>
      <c r="H155" s="94"/>
      <c r="I155" s="94"/>
      <c r="J155" s="94"/>
      <c r="K155" s="94"/>
    </row>
    <row r="156" spans="2:11">
      <c r="B156" s="94"/>
      <c r="C156" s="94"/>
      <c r="D156" s="94"/>
      <c r="E156" s="94"/>
      <c r="F156" s="94"/>
      <c r="G156" s="94"/>
      <c r="H156" s="94"/>
      <c r="I156" s="94"/>
      <c r="J156" s="94"/>
      <c r="K156" s="94"/>
    </row>
    <row r="157" spans="2:11">
      <c r="B157" s="94"/>
      <c r="C157" s="94"/>
      <c r="D157" s="94"/>
      <c r="E157" s="94"/>
      <c r="F157" s="94"/>
      <c r="G157" s="94"/>
      <c r="H157" s="94"/>
      <c r="I157" s="94"/>
      <c r="J157" s="94"/>
      <c r="K157" s="94"/>
    </row>
    <row r="158" spans="2:11">
      <c r="B158" s="94"/>
      <c r="C158" s="94"/>
      <c r="D158" s="94"/>
      <c r="E158" s="94"/>
      <c r="F158" s="94"/>
      <c r="G158" s="94"/>
      <c r="H158" s="94"/>
      <c r="I158" s="94"/>
      <c r="J158" s="94"/>
      <c r="K158" s="94"/>
    </row>
    <row r="159" spans="2:11">
      <c r="B159" s="94"/>
      <c r="C159" s="94"/>
      <c r="D159" s="94"/>
      <c r="E159" s="94"/>
      <c r="F159" s="94"/>
      <c r="G159" s="94"/>
      <c r="H159" s="94"/>
      <c r="I159" s="94"/>
      <c r="J159" s="94"/>
      <c r="K159" s="94"/>
    </row>
    <row r="160" spans="2:11">
      <c r="B160" s="94"/>
      <c r="C160" s="94"/>
      <c r="D160" s="94"/>
      <c r="E160" s="94"/>
      <c r="F160" s="94"/>
      <c r="G160" s="94"/>
      <c r="H160" s="94"/>
      <c r="I160" s="94"/>
      <c r="J160" s="94"/>
      <c r="K160" s="94"/>
    </row>
    <row r="161" spans="2:11">
      <c r="B161" s="94"/>
      <c r="C161" s="94"/>
      <c r="D161" s="94"/>
      <c r="E161" s="94"/>
      <c r="F161" s="94"/>
      <c r="G161" s="94"/>
      <c r="H161" s="94"/>
      <c r="I161" s="94"/>
      <c r="J161" s="94"/>
      <c r="K161" s="94"/>
    </row>
    <row r="162" spans="2:11">
      <c r="B162" s="94"/>
      <c r="C162" s="94"/>
      <c r="D162" s="94"/>
      <c r="E162" s="94"/>
      <c r="F162" s="94"/>
      <c r="G162" s="94"/>
      <c r="H162" s="94"/>
      <c r="I162" s="94"/>
      <c r="J162" s="94"/>
      <c r="K162" s="94"/>
    </row>
    <row r="163" spans="2:11">
      <c r="B163" s="94"/>
      <c r="C163" s="94"/>
      <c r="D163" s="94"/>
      <c r="E163" s="94"/>
      <c r="F163" s="94"/>
      <c r="G163" s="94"/>
      <c r="H163" s="94"/>
      <c r="I163" s="94"/>
      <c r="J163" s="94"/>
      <c r="K163" s="94"/>
    </row>
    <row r="164" spans="2:11">
      <c r="B164" s="94"/>
      <c r="C164" s="94"/>
      <c r="D164" s="94"/>
      <c r="E164" s="94"/>
      <c r="F164" s="94"/>
      <c r="G164" s="94"/>
      <c r="H164" s="94"/>
      <c r="I164" s="94"/>
      <c r="J164" s="94"/>
      <c r="K164" s="94"/>
    </row>
    <row r="165" spans="2:11">
      <c r="B165" s="94"/>
      <c r="C165" s="94"/>
      <c r="D165" s="94"/>
      <c r="E165" s="94"/>
      <c r="F165" s="94"/>
      <c r="G165" s="94"/>
      <c r="H165" s="94"/>
      <c r="I165" s="94"/>
      <c r="J165" s="94"/>
      <c r="K165" s="94"/>
    </row>
    <row r="166" spans="2:11">
      <c r="B166" s="94"/>
      <c r="C166" s="94"/>
      <c r="D166" s="94"/>
      <c r="E166" s="94"/>
      <c r="F166" s="94"/>
      <c r="G166" s="94"/>
      <c r="H166" s="94"/>
      <c r="I166" s="94"/>
      <c r="J166" s="94"/>
      <c r="K166" s="94"/>
    </row>
    <row r="167" spans="2:11">
      <c r="B167" s="94"/>
      <c r="C167" s="94"/>
      <c r="D167" s="94"/>
      <c r="E167" s="94"/>
      <c r="F167" s="94"/>
      <c r="G167" s="94"/>
      <c r="H167" s="94"/>
      <c r="I167" s="94"/>
      <c r="J167" s="94"/>
      <c r="K167" s="94"/>
    </row>
    <row r="168" spans="2:11">
      <c r="B168" s="94"/>
      <c r="C168" s="94"/>
      <c r="D168" s="94"/>
      <c r="E168" s="94"/>
      <c r="F168" s="94"/>
      <c r="G168" s="94"/>
      <c r="H168" s="94"/>
      <c r="I168" s="94"/>
      <c r="J168" s="94"/>
      <c r="K168" s="94"/>
    </row>
    <row r="169" spans="2:11">
      <c r="B169" s="94"/>
      <c r="C169" s="94"/>
      <c r="D169" s="94"/>
      <c r="E169" s="94"/>
      <c r="F169" s="94"/>
      <c r="G169" s="94"/>
      <c r="H169" s="94"/>
      <c r="I169" s="94"/>
      <c r="J169" s="94"/>
      <c r="K169" s="94"/>
    </row>
    <row r="170" spans="2:11">
      <c r="B170" s="94"/>
      <c r="C170" s="94"/>
      <c r="D170" s="94"/>
      <c r="E170" s="94"/>
      <c r="F170" s="94"/>
      <c r="G170" s="94"/>
      <c r="H170" s="94"/>
      <c r="I170" s="94"/>
      <c r="J170" s="94"/>
      <c r="K170" s="94"/>
    </row>
    <row r="171" spans="2:11">
      <c r="B171" s="94"/>
      <c r="C171" s="94"/>
      <c r="D171" s="94"/>
      <c r="E171" s="94"/>
      <c r="F171" s="94"/>
      <c r="G171" s="94"/>
      <c r="H171" s="94"/>
      <c r="I171" s="94"/>
      <c r="J171" s="94"/>
      <c r="K171" s="94"/>
    </row>
    <row r="172" spans="2:11">
      <c r="B172" s="94"/>
      <c r="C172" s="94"/>
      <c r="D172" s="94"/>
      <c r="E172" s="94"/>
      <c r="F172" s="94"/>
      <c r="G172" s="94"/>
      <c r="H172" s="94"/>
      <c r="I172" s="94"/>
      <c r="J172" s="94"/>
      <c r="K172" s="94"/>
    </row>
    <row r="173" spans="2:11">
      <c r="B173" s="94"/>
      <c r="C173" s="94"/>
      <c r="D173" s="94"/>
      <c r="E173" s="94"/>
      <c r="F173" s="94"/>
      <c r="G173" s="94"/>
      <c r="H173" s="94"/>
      <c r="I173" s="94"/>
      <c r="J173" s="94"/>
      <c r="K173" s="94"/>
    </row>
    <row r="174" spans="2:11">
      <c r="B174" s="94"/>
      <c r="C174" s="94"/>
      <c r="D174" s="94"/>
      <c r="E174" s="94"/>
      <c r="F174" s="94"/>
      <c r="G174" s="94"/>
      <c r="H174" s="94"/>
      <c r="I174" s="94"/>
      <c r="J174" s="94"/>
      <c r="K174" s="94"/>
    </row>
    <row r="175" spans="2:11">
      <c r="B175" s="94"/>
      <c r="C175" s="94"/>
      <c r="D175" s="94"/>
      <c r="E175" s="94"/>
      <c r="F175" s="94"/>
      <c r="G175" s="94"/>
      <c r="H175" s="94"/>
      <c r="I175" s="94"/>
      <c r="J175" s="94"/>
      <c r="K175" s="94"/>
    </row>
    <row r="176" spans="2:11">
      <c r="B176" s="94"/>
      <c r="C176" s="94"/>
      <c r="D176" s="94"/>
      <c r="E176" s="94"/>
      <c r="F176" s="94"/>
      <c r="G176" s="94"/>
      <c r="H176" s="94"/>
      <c r="I176" s="94"/>
      <c r="J176" s="94"/>
      <c r="K176" s="94"/>
    </row>
    <row r="177" spans="2:11">
      <c r="B177" s="94"/>
      <c r="C177" s="94"/>
      <c r="D177" s="94"/>
      <c r="E177" s="94"/>
      <c r="F177" s="94"/>
      <c r="G177" s="94"/>
      <c r="H177" s="94"/>
      <c r="I177" s="94"/>
      <c r="J177" s="94"/>
      <c r="K177" s="94"/>
    </row>
    <row r="178" spans="2:11">
      <c r="B178" s="94"/>
      <c r="C178" s="94"/>
      <c r="D178" s="94"/>
      <c r="E178" s="94"/>
      <c r="F178" s="94"/>
      <c r="G178" s="94"/>
      <c r="H178" s="94"/>
      <c r="I178" s="94"/>
      <c r="J178" s="94"/>
      <c r="K178" s="94"/>
    </row>
    <row r="179" spans="2:11">
      <c r="B179" s="94"/>
      <c r="C179" s="94"/>
      <c r="D179" s="94"/>
      <c r="E179" s="94"/>
      <c r="F179" s="94"/>
      <c r="G179" s="94"/>
      <c r="H179" s="94"/>
      <c r="I179" s="94"/>
      <c r="J179" s="94"/>
      <c r="K179" s="94"/>
    </row>
    <row r="180" spans="2:11">
      <c r="B180" s="94"/>
      <c r="C180" s="94"/>
      <c r="D180" s="94"/>
      <c r="E180" s="94"/>
      <c r="F180" s="94"/>
      <c r="G180" s="94"/>
      <c r="H180" s="94"/>
      <c r="I180" s="94"/>
      <c r="J180" s="94"/>
      <c r="K180" s="94"/>
    </row>
    <row r="181" spans="2:11">
      <c r="B181" s="94"/>
      <c r="C181" s="94"/>
      <c r="D181" s="94"/>
      <c r="E181" s="94"/>
      <c r="F181" s="94"/>
      <c r="G181" s="94"/>
      <c r="H181" s="94"/>
      <c r="I181" s="94"/>
      <c r="J181" s="94"/>
      <c r="K181" s="94"/>
    </row>
    <row r="182" spans="2:11">
      <c r="B182" s="94"/>
      <c r="C182" s="94"/>
      <c r="D182" s="94"/>
      <c r="E182" s="94"/>
      <c r="F182" s="94"/>
      <c r="G182" s="94"/>
      <c r="H182" s="94"/>
      <c r="I182" s="94"/>
      <c r="J182" s="94"/>
      <c r="K182" s="94"/>
    </row>
    <row r="183" spans="2:11">
      <c r="B183" s="94"/>
      <c r="C183" s="94"/>
      <c r="D183" s="94"/>
      <c r="E183" s="94"/>
      <c r="F183" s="94"/>
      <c r="G183" s="94"/>
      <c r="H183" s="94"/>
      <c r="I183" s="94"/>
      <c r="J183" s="94"/>
      <c r="K183" s="94"/>
    </row>
    <row r="184" spans="2:11">
      <c r="B184" s="94"/>
      <c r="C184" s="94"/>
      <c r="D184" s="94"/>
      <c r="E184" s="94"/>
      <c r="F184" s="94"/>
      <c r="G184" s="94"/>
      <c r="H184" s="94"/>
      <c r="I184" s="94"/>
      <c r="J184" s="94"/>
      <c r="K184" s="94"/>
    </row>
    <row r="185" spans="2:11">
      <c r="B185" s="94"/>
      <c r="C185" s="94"/>
      <c r="D185" s="94"/>
      <c r="E185" s="94"/>
      <c r="F185" s="94"/>
      <c r="G185" s="94"/>
      <c r="H185" s="94"/>
      <c r="I185" s="94"/>
      <c r="J185" s="94"/>
      <c r="K185" s="94"/>
    </row>
    <row r="186" spans="2:11">
      <c r="B186" s="94"/>
      <c r="C186" s="94"/>
      <c r="D186" s="94"/>
      <c r="E186" s="94"/>
      <c r="F186" s="94"/>
      <c r="G186" s="94"/>
      <c r="H186" s="94"/>
      <c r="I186" s="94"/>
      <c r="J186" s="94"/>
      <c r="K186" s="94"/>
    </row>
    <row r="187" spans="2:11">
      <c r="B187" s="94"/>
      <c r="C187" s="94"/>
      <c r="D187" s="94"/>
      <c r="E187" s="94"/>
      <c r="F187" s="94"/>
      <c r="G187" s="94"/>
      <c r="H187" s="94"/>
      <c r="I187" s="94"/>
      <c r="J187" s="94"/>
      <c r="K187" s="94"/>
    </row>
    <row r="188" spans="2:11">
      <c r="B188" s="94"/>
      <c r="C188" s="94"/>
      <c r="D188" s="94"/>
      <c r="E188" s="94"/>
      <c r="F188" s="94"/>
      <c r="G188" s="94"/>
      <c r="H188" s="94"/>
      <c r="I188" s="94"/>
      <c r="J188" s="94"/>
      <c r="K188" s="94"/>
    </row>
    <row r="189" spans="2:11">
      <c r="B189" s="94"/>
      <c r="C189" s="94"/>
      <c r="D189" s="94"/>
      <c r="E189" s="94"/>
      <c r="F189" s="94"/>
      <c r="G189" s="94"/>
      <c r="H189" s="94"/>
      <c r="I189" s="94"/>
      <c r="J189" s="94"/>
      <c r="K189" s="94"/>
    </row>
    <row r="190" spans="2:11">
      <c r="B190" s="94"/>
      <c r="C190" s="94"/>
      <c r="D190" s="94"/>
      <c r="E190" s="94"/>
      <c r="F190" s="94"/>
      <c r="G190" s="94"/>
      <c r="H190" s="94"/>
      <c r="I190" s="94"/>
      <c r="J190" s="94"/>
      <c r="K190" s="94"/>
    </row>
    <row r="191" spans="2:11">
      <c r="B191" s="94"/>
      <c r="C191" s="94"/>
      <c r="D191" s="94"/>
      <c r="E191" s="94"/>
      <c r="F191" s="94"/>
      <c r="G191" s="94"/>
      <c r="H191" s="94"/>
      <c r="I191" s="94"/>
      <c r="J191" s="94"/>
      <c r="K191" s="94"/>
    </row>
    <row r="192" spans="2:11">
      <c r="B192" s="94"/>
      <c r="C192" s="94"/>
      <c r="D192" s="94"/>
      <c r="E192" s="94"/>
      <c r="F192" s="94"/>
      <c r="G192" s="94"/>
      <c r="H192" s="94"/>
      <c r="I192" s="94"/>
      <c r="J192" s="94"/>
      <c r="K192" s="94"/>
    </row>
    <row r="193" spans="2:11">
      <c r="B193" s="94"/>
      <c r="C193" s="94"/>
      <c r="D193" s="94"/>
      <c r="E193" s="94"/>
      <c r="F193" s="94"/>
      <c r="G193" s="94"/>
      <c r="H193" s="94"/>
      <c r="I193" s="94"/>
      <c r="J193" s="94"/>
      <c r="K193" s="94"/>
    </row>
    <row r="194" spans="2:11">
      <c r="B194" s="94"/>
      <c r="C194" s="94"/>
      <c r="D194" s="94"/>
      <c r="E194" s="94"/>
      <c r="F194" s="94"/>
      <c r="G194" s="94"/>
      <c r="H194" s="94"/>
      <c r="I194" s="94"/>
      <c r="J194" s="94"/>
      <c r="K194" s="94"/>
    </row>
    <row r="195" spans="2:11">
      <c r="B195" s="94"/>
      <c r="C195" s="94"/>
      <c r="D195" s="94"/>
      <c r="E195" s="94"/>
      <c r="F195" s="94"/>
      <c r="G195" s="94"/>
      <c r="H195" s="94"/>
      <c r="I195" s="94"/>
      <c r="J195" s="94"/>
      <c r="K195" s="94"/>
    </row>
    <row r="196" spans="2:11">
      <c r="B196" s="94"/>
      <c r="C196" s="94"/>
      <c r="D196" s="94"/>
      <c r="E196" s="94"/>
      <c r="F196" s="94"/>
      <c r="G196" s="94"/>
      <c r="H196" s="94"/>
      <c r="I196" s="94"/>
      <c r="J196" s="94"/>
      <c r="K196" s="94"/>
    </row>
    <row r="197" spans="2:11">
      <c r="B197" s="94"/>
      <c r="C197" s="94"/>
      <c r="D197" s="94"/>
      <c r="E197" s="94"/>
      <c r="F197" s="94"/>
      <c r="G197" s="94"/>
      <c r="H197" s="94"/>
      <c r="I197" s="94"/>
      <c r="J197" s="94"/>
      <c r="K197" s="94"/>
    </row>
    <row r="198" spans="2:11">
      <c r="B198" s="94"/>
      <c r="C198" s="94"/>
      <c r="D198" s="94"/>
      <c r="E198" s="94"/>
      <c r="F198" s="94"/>
      <c r="G198" s="94"/>
      <c r="H198" s="94"/>
      <c r="I198" s="94"/>
      <c r="J198" s="94"/>
      <c r="K198" s="94"/>
    </row>
    <row r="199" spans="2:11">
      <c r="B199" s="94"/>
      <c r="C199" s="94"/>
      <c r="D199" s="94"/>
      <c r="E199" s="94"/>
      <c r="F199" s="94"/>
      <c r="G199" s="94"/>
      <c r="H199" s="94"/>
      <c r="I199" s="94"/>
      <c r="J199" s="94"/>
      <c r="K199" s="94"/>
    </row>
    <row r="200" spans="2:11">
      <c r="B200" s="94"/>
      <c r="C200" s="94"/>
      <c r="D200" s="94"/>
      <c r="E200" s="94"/>
      <c r="F200" s="94"/>
      <c r="G200" s="94"/>
      <c r="H200" s="94"/>
      <c r="I200" s="94"/>
      <c r="J200" s="94"/>
      <c r="K200" s="94"/>
    </row>
    <row r="201" spans="2:11">
      <c r="B201" s="94"/>
      <c r="C201" s="94"/>
      <c r="D201" s="94"/>
      <c r="E201" s="94"/>
      <c r="F201" s="94"/>
      <c r="G201" s="94"/>
      <c r="H201" s="94"/>
      <c r="I201" s="94"/>
      <c r="J201" s="94"/>
      <c r="K201" s="94"/>
    </row>
    <row r="202" spans="2:11">
      <c r="B202" s="94"/>
      <c r="C202" s="94"/>
      <c r="D202" s="94"/>
      <c r="E202" s="94"/>
      <c r="F202" s="94"/>
      <c r="G202" s="94"/>
      <c r="H202" s="94"/>
      <c r="I202" s="94"/>
      <c r="J202" s="94"/>
      <c r="K202" s="94"/>
    </row>
    <row r="203" spans="2:11">
      <c r="B203" s="94"/>
      <c r="C203" s="94"/>
      <c r="D203" s="94"/>
      <c r="E203" s="94"/>
      <c r="F203" s="94"/>
      <c r="G203" s="94"/>
      <c r="H203" s="94"/>
      <c r="I203" s="94"/>
      <c r="J203" s="94"/>
      <c r="K203" s="94"/>
    </row>
    <row r="204" spans="2:11">
      <c r="B204" s="94"/>
      <c r="C204" s="94"/>
      <c r="D204" s="94"/>
      <c r="E204" s="94"/>
      <c r="F204" s="94"/>
      <c r="G204" s="94"/>
      <c r="H204" s="94"/>
      <c r="I204" s="94"/>
      <c r="J204" s="94"/>
      <c r="K204" s="94"/>
    </row>
    <row r="205" spans="2:11">
      <c r="B205" s="94"/>
      <c r="C205" s="94"/>
      <c r="D205" s="94"/>
      <c r="E205" s="94"/>
      <c r="F205" s="94"/>
      <c r="G205" s="94"/>
      <c r="H205" s="94"/>
      <c r="I205" s="94"/>
      <c r="J205" s="94"/>
      <c r="K205" s="94"/>
    </row>
    <row r="206" spans="2:11">
      <c r="B206" s="94"/>
      <c r="C206" s="94"/>
      <c r="D206" s="94"/>
      <c r="E206" s="94"/>
      <c r="F206" s="94"/>
      <c r="G206" s="94"/>
      <c r="H206" s="94"/>
      <c r="I206" s="94"/>
      <c r="J206" s="94"/>
      <c r="K206" s="94"/>
    </row>
    <row r="207" spans="2:11">
      <c r="B207" s="94"/>
      <c r="C207" s="94"/>
      <c r="D207" s="94"/>
      <c r="E207" s="94"/>
      <c r="F207" s="94"/>
      <c r="G207" s="94"/>
      <c r="H207" s="94"/>
      <c r="I207" s="94"/>
      <c r="J207" s="94"/>
      <c r="K207" s="94"/>
    </row>
    <row r="208" spans="2:11">
      <c r="B208" s="94"/>
      <c r="C208" s="94"/>
      <c r="D208" s="94"/>
      <c r="E208" s="94"/>
      <c r="F208" s="94"/>
      <c r="G208" s="94"/>
      <c r="H208" s="94"/>
      <c r="I208" s="94"/>
      <c r="J208" s="94"/>
      <c r="K208" s="94"/>
    </row>
    <row r="209" spans="2:11">
      <c r="B209" s="94"/>
      <c r="C209" s="94"/>
      <c r="D209" s="94"/>
      <c r="E209" s="94"/>
      <c r="F209" s="94"/>
      <c r="G209" s="94"/>
      <c r="H209" s="94"/>
      <c r="I209" s="94"/>
      <c r="J209" s="94"/>
      <c r="K209" s="94"/>
    </row>
    <row r="210" spans="2:11">
      <c r="B210" s="94"/>
      <c r="C210" s="94"/>
      <c r="D210" s="94"/>
      <c r="E210" s="94"/>
      <c r="F210" s="94"/>
      <c r="G210" s="94"/>
      <c r="H210" s="94"/>
      <c r="I210" s="94"/>
      <c r="J210" s="94"/>
      <c r="K210" s="94"/>
    </row>
    <row r="211" spans="2:11">
      <c r="B211" s="94"/>
      <c r="C211" s="94"/>
      <c r="D211" s="94"/>
      <c r="E211" s="94"/>
      <c r="F211" s="94"/>
      <c r="G211" s="94"/>
      <c r="H211" s="94"/>
      <c r="I211" s="94"/>
      <c r="J211" s="94"/>
      <c r="K211" s="94"/>
    </row>
    <row r="212" spans="2:11">
      <c r="B212" s="94"/>
      <c r="C212" s="94"/>
      <c r="D212" s="94"/>
      <c r="E212" s="94"/>
      <c r="F212" s="94"/>
      <c r="G212" s="94"/>
      <c r="H212" s="94"/>
      <c r="I212" s="94"/>
      <c r="J212" s="94"/>
      <c r="K212" s="94"/>
    </row>
    <row r="213" spans="2:11">
      <c r="B213" s="94"/>
      <c r="C213" s="94"/>
      <c r="D213" s="94"/>
      <c r="E213" s="94"/>
      <c r="F213" s="94"/>
      <c r="G213" s="94"/>
      <c r="H213" s="94"/>
      <c r="I213" s="94"/>
      <c r="J213" s="94"/>
      <c r="K213" s="94"/>
    </row>
    <row r="214" spans="2:11">
      <c r="B214" s="94"/>
      <c r="C214" s="94"/>
      <c r="D214" s="94"/>
      <c r="E214" s="94"/>
      <c r="F214" s="94"/>
      <c r="G214" s="94"/>
      <c r="H214" s="94"/>
      <c r="I214" s="94"/>
      <c r="J214" s="94"/>
      <c r="K214" s="94"/>
    </row>
    <row r="215" spans="2:11">
      <c r="B215" s="94"/>
      <c r="C215" s="94"/>
      <c r="D215" s="94"/>
      <c r="E215" s="94"/>
      <c r="F215" s="94"/>
      <c r="G215" s="94"/>
      <c r="H215" s="94"/>
      <c r="I215" s="94"/>
      <c r="J215" s="94"/>
      <c r="K215" s="94"/>
    </row>
    <row r="216" spans="2:11">
      <c r="B216" s="94"/>
      <c r="C216" s="94"/>
      <c r="D216" s="94"/>
      <c r="E216" s="94"/>
      <c r="F216" s="94"/>
      <c r="G216" s="94"/>
      <c r="H216" s="94"/>
      <c r="I216" s="94"/>
      <c r="J216" s="94"/>
      <c r="K216" s="94"/>
    </row>
    <row r="217" spans="2:11">
      <c r="B217" s="94"/>
      <c r="C217" s="94"/>
      <c r="D217" s="94"/>
      <c r="E217" s="94"/>
      <c r="F217" s="94"/>
      <c r="G217" s="94"/>
      <c r="H217" s="94"/>
      <c r="I217" s="94"/>
      <c r="J217" s="94"/>
      <c r="K217" s="94"/>
    </row>
    <row r="218" spans="2:11">
      <c r="B218" s="94"/>
      <c r="C218" s="94"/>
      <c r="D218" s="94"/>
      <c r="E218" s="94"/>
      <c r="F218" s="94"/>
      <c r="G218" s="94"/>
      <c r="H218" s="94"/>
      <c r="I218" s="94"/>
      <c r="J218" s="94"/>
      <c r="K218" s="94"/>
    </row>
    <row r="219" spans="2:11">
      <c r="B219" s="94"/>
      <c r="C219" s="94"/>
      <c r="D219" s="94"/>
      <c r="E219" s="94"/>
      <c r="F219" s="94"/>
      <c r="G219" s="94"/>
      <c r="H219" s="94"/>
      <c r="I219" s="94"/>
      <c r="J219" s="94"/>
      <c r="K219" s="94"/>
    </row>
    <row r="220" spans="2:11">
      <c r="B220" s="94"/>
      <c r="C220" s="94"/>
      <c r="D220" s="94"/>
      <c r="E220" s="94"/>
      <c r="F220" s="94"/>
      <c r="G220" s="94"/>
      <c r="H220" s="94"/>
      <c r="I220" s="94"/>
      <c r="J220" s="94"/>
      <c r="K220" s="94"/>
    </row>
    <row r="221" spans="2:11">
      <c r="B221" s="94"/>
      <c r="C221" s="94"/>
      <c r="D221" s="94"/>
      <c r="E221" s="94"/>
      <c r="F221" s="94"/>
      <c r="G221" s="94"/>
      <c r="H221" s="94"/>
      <c r="I221" s="94"/>
      <c r="J221" s="94"/>
      <c r="K221" s="94"/>
    </row>
    <row r="222" spans="2:11">
      <c r="B222" s="94"/>
      <c r="C222" s="94"/>
      <c r="D222" s="94"/>
      <c r="E222" s="94"/>
      <c r="F222" s="94"/>
      <c r="G222" s="94"/>
      <c r="H222" s="94"/>
      <c r="I222" s="94"/>
      <c r="J222" s="94"/>
      <c r="K222" s="94"/>
    </row>
    <row r="223" spans="2:11">
      <c r="B223" s="94"/>
      <c r="C223" s="94"/>
      <c r="D223" s="94"/>
      <c r="E223" s="94"/>
      <c r="F223" s="94"/>
      <c r="G223" s="94"/>
      <c r="H223" s="94"/>
      <c r="I223" s="94"/>
      <c r="J223" s="94"/>
      <c r="K223" s="94"/>
    </row>
    <row r="224" spans="2:11">
      <c r="B224" s="94"/>
      <c r="C224" s="94"/>
      <c r="D224" s="94"/>
      <c r="E224" s="94"/>
      <c r="F224" s="94"/>
      <c r="G224" s="94"/>
      <c r="H224" s="94"/>
      <c r="I224" s="94"/>
      <c r="J224" s="94"/>
      <c r="K224" s="94"/>
    </row>
    <row r="225" spans="2:11">
      <c r="B225" s="94"/>
      <c r="C225" s="94"/>
      <c r="D225" s="94"/>
      <c r="E225" s="94"/>
      <c r="F225" s="94"/>
      <c r="G225" s="94"/>
      <c r="H225" s="94"/>
      <c r="I225" s="94"/>
      <c r="J225" s="94"/>
      <c r="K225" s="94"/>
    </row>
    <row r="226" spans="2:11">
      <c r="B226" s="94"/>
      <c r="C226" s="94"/>
      <c r="D226" s="94"/>
      <c r="E226" s="94"/>
      <c r="F226" s="94"/>
      <c r="G226" s="94"/>
      <c r="H226" s="94"/>
      <c r="I226" s="94"/>
      <c r="J226" s="94"/>
      <c r="K226" s="94"/>
    </row>
    <row r="227" spans="2:11">
      <c r="B227" s="94"/>
      <c r="C227" s="94"/>
      <c r="D227" s="94"/>
      <c r="E227" s="94"/>
      <c r="F227" s="94"/>
      <c r="G227" s="94"/>
      <c r="H227" s="94"/>
      <c r="I227" s="94"/>
      <c r="J227" s="94"/>
      <c r="K227" s="94"/>
    </row>
    <row r="228" spans="2:11">
      <c r="B228" s="94"/>
      <c r="C228" s="94"/>
      <c r="D228" s="94"/>
      <c r="E228" s="94"/>
      <c r="F228" s="94"/>
      <c r="G228" s="94"/>
      <c r="H228" s="94"/>
      <c r="I228" s="94"/>
      <c r="J228" s="94"/>
      <c r="K228" s="94"/>
    </row>
    <row r="229" spans="2:11">
      <c r="B229" s="94"/>
      <c r="C229" s="94"/>
      <c r="D229" s="94"/>
      <c r="E229" s="94"/>
      <c r="F229" s="94"/>
      <c r="G229" s="94"/>
      <c r="H229" s="94"/>
      <c r="I229" s="94"/>
      <c r="J229" s="94"/>
      <c r="K229" s="94"/>
    </row>
    <row r="230" spans="2:11">
      <c r="B230" s="94"/>
      <c r="C230" s="94"/>
      <c r="D230" s="94"/>
      <c r="E230" s="94"/>
      <c r="F230" s="94"/>
      <c r="G230" s="94"/>
      <c r="H230" s="94"/>
      <c r="I230" s="94"/>
      <c r="J230" s="94"/>
      <c r="K230" s="94"/>
    </row>
    <row r="231" spans="2:11">
      <c r="B231" s="94"/>
      <c r="C231" s="94"/>
      <c r="D231" s="94"/>
      <c r="E231" s="94"/>
      <c r="F231" s="94"/>
      <c r="G231" s="94"/>
      <c r="H231" s="94"/>
      <c r="I231" s="94"/>
      <c r="J231" s="94"/>
      <c r="K231" s="94"/>
    </row>
    <row r="232" spans="2:11">
      <c r="B232" s="94"/>
      <c r="C232" s="94"/>
      <c r="D232" s="94"/>
      <c r="E232" s="94"/>
      <c r="F232" s="94"/>
      <c r="G232" s="94"/>
      <c r="H232" s="94"/>
      <c r="I232" s="94"/>
      <c r="J232" s="94"/>
      <c r="K232" s="94"/>
    </row>
    <row r="233" spans="2:11">
      <c r="B233" s="94"/>
      <c r="C233" s="94"/>
      <c r="D233" s="94"/>
      <c r="E233" s="94"/>
      <c r="F233" s="94"/>
      <c r="G233" s="94"/>
      <c r="H233" s="94"/>
      <c r="I233" s="94"/>
      <c r="J233" s="94"/>
      <c r="K233" s="94"/>
    </row>
    <row r="234" spans="2:11">
      <c r="B234" s="94"/>
      <c r="C234" s="94"/>
      <c r="D234" s="94"/>
      <c r="E234" s="94"/>
      <c r="F234" s="94"/>
      <c r="G234" s="94"/>
      <c r="H234" s="94"/>
      <c r="I234" s="94"/>
      <c r="J234" s="94"/>
      <c r="K234" s="94"/>
    </row>
    <row r="235" spans="2:11">
      <c r="B235" s="94"/>
      <c r="C235" s="94"/>
      <c r="D235" s="94"/>
      <c r="E235" s="94"/>
      <c r="F235" s="94"/>
      <c r="G235" s="94"/>
      <c r="H235" s="94"/>
      <c r="I235" s="94"/>
      <c r="J235" s="94"/>
      <c r="K235" s="94"/>
    </row>
    <row r="236" spans="2:11">
      <c r="B236" s="94"/>
      <c r="C236" s="94"/>
      <c r="D236" s="94"/>
      <c r="E236" s="94"/>
      <c r="F236" s="94"/>
      <c r="G236" s="94"/>
      <c r="H236" s="94"/>
      <c r="I236" s="94"/>
      <c r="J236" s="94"/>
      <c r="K236" s="94"/>
    </row>
    <row r="237" spans="2:11">
      <c r="B237" s="94"/>
      <c r="C237" s="94"/>
      <c r="D237" s="94"/>
      <c r="E237" s="94"/>
      <c r="F237" s="94"/>
      <c r="G237" s="94"/>
      <c r="H237" s="94"/>
      <c r="I237" s="94"/>
      <c r="J237" s="94"/>
      <c r="K237" s="94"/>
    </row>
    <row r="238" spans="2:11">
      <c r="B238" s="94"/>
      <c r="C238" s="94"/>
      <c r="D238" s="94"/>
      <c r="E238" s="94"/>
      <c r="F238" s="94"/>
      <c r="G238" s="94"/>
      <c r="H238" s="94"/>
      <c r="I238" s="94"/>
      <c r="J238" s="94"/>
      <c r="K238" s="94"/>
    </row>
    <row r="239" spans="2:11">
      <c r="B239" s="94"/>
      <c r="C239" s="94"/>
      <c r="D239" s="94"/>
      <c r="E239" s="94"/>
      <c r="F239" s="94"/>
      <c r="G239" s="94"/>
      <c r="H239" s="94"/>
      <c r="I239" s="94"/>
      <c r="J239" s="94"/>
      <c r="K239" s="94"/>
    </row>
    <row r="240" spans="2:11">
      <c r="B240" s="94"/>
      <c r="C240" s="94"/>
      <c r="D240" s="94"/>
      <c r="E240" s="94"/>
      <c r="F240" s="94"/>
      <c r="G240" s="94"/>
      <c r="H240" s="94"/>
      <c r="I240" s="94"/>
      <c r="J240" s="94"/>
      <c r="K240" s="94"/>
    </row>
    <row r="241" spans="2:11">
      <c r="B241" s="94"/>
      <c r="C241" s="94"/>
      <c r="D241" s="94"/>
      <c r="E241" s="94"/>
      <c r="F241" s="94"/>
      <c r="G241" s="94"/>
      <c r="H241" s="94"/>
      <c r="I241" s="94"/>
      <c r="J241" s="94"/>
      <c r="K241" s="94"/>
    </row>
    <row r="242" spans="2:11">
      <c r="B242" s="94"/>
      <c r="C242" s="94"/>
      <c r="D242" s="94"/>
      <c r="E242" s="94"/>
      <c r="F242" s="94"/>
      <c r="G242" s="94"/>
      <c r="H242" s="94"/>
      <c r="I242" s="94"/>
      <c r="J242" s="94"/>
      <c r="K242" s="94"/>
    </row>
    <row r="243" spans="2:11">
      <c r="B243" s="94"/>
      <c r="C243" s="94"/>
      <c r="D243" s="94"/>
      <c r="E243" s="94"/>
      <c r="F243" s="94"/>
      <c r="G243" s="94"/>
      <c r="H243" s="94"/>
      <c r="I243" s="94"/>
      <c r="J243" s="94"/>
      <c r="K243" s="94"/>
    </row>
    <row r="244" spans="2:11">
      <c r="B244" s="94"/>
      <c r="C244" s="94"/>
      <c r="D244" s="94"/>
      <c r="E244" s="94"/>
      <c r="F244" s="94"/>
      <c r="G244" s="94"/>
      <c r="H244" s="94"/>
      <c r="I244" s="94"/>
      <c r="J244" s="94"/>
      <c r="K244" s="94"/>
    </row>
    <row r="245" spans="2:11">
      <c r="B245" s="94"/>
      <c r="C245" s="94"/>
      <c r="D245" s="94"/>
      <c r="E245" s="94"/>
      <c r="F245" s="94"/>
      <c r="G245" s="94"/>
      <c r="H245" s="94"/>
      <c r="I245" s="94"/>
      <c r="J245" s="94"/>
      <c r="K245" s="94"/>
    </row>
    <row r="246" spans="2:11">
      <c r="B246" s="94"/>
      <c r="C246" s="94"/>
      <c r="D246" s="94"/>
      <c r="E246" s="94"/>
      <c r="F246" s="94"/>
      <c r="G246" s="94"/>
      <c r="H246" s="94"/>
      <c r="I246" s="94"/>
      <c r="J246" s="94"/>
      <c r="K246" s="94"/>
    </row>
    <row r="247" spans="2:11">
      <c r="B247" s="94"/>
      <c r="C247" s="94"/>
      <c r="D247" s="94"/>
      <c r="E247" s="94"/>
      <c r="F247" s="94"/>
      <c r="G247" s="94"/>
      <c r="H247" s="94"/>
      <c r="I247" s="94"/>
      <c r="J247" s="94"/>
      <c r="K247" s="94"/>
    </row>
    <row r="248" spans="2:11">
      <c r="B248" s="94"/>
      <c r="C248" s="94"/>
      <c r="D248" s="94"/>
      <c r="E248" s="94"/>
      <c r="F248" s="94"/>
      <c r="G248" s="94"/>
      <c r="H248" s="94"/>
      <c r="I248" s="94"/>
      <c r="J248" s="94"/>
      <c r="K248" s="94"/>
    </row>
    <row r="249" spans="2:11">
      <c r="B249" s="94"/>
      <c r="C249" s="94"/>
      <c r="D249" s="94"/>
      <c r="E249" s="94"/>
      <c r="F249" s="94"/>
      <c r="G249" s="94"/>
      <c r="H249" s="94"/>
      <c r="I249" s="94"/>
      <c r="J249" s="94"/>
      <c r="K249" s="94"/>
    </row>
    <row r="250" spans="2:11">
      <c r="B250" s="94"/>
      <c r="C250" s="94"/>
      <c r="D250" s="94"/>
      <c r="E250" s="94"/>
      <c r="F250" s="94"/>
      <c r="G250" s="94"/>
      <c r="H250" s="94"/>
      <c r="I250" s="94"/>
      <c r="J250" s="94"/>
      <c r="K250" s="94"/>
    </row>
    <row r="251" spans="2:11">
      <c r="B251" s="94"/>
      <c r="C251" s="94"/>
      <c r="D251" s="94"/>
      <c r="E251" s="94"/>
      <c r="F251" s="94"/>
      <c r="G251" s="94"/>
      <c r="H251" s="94"/>
      <c r="I251" s="94"/>
      <c r="J251" s="94"/>
      <c r="K251" s="94"/>
    </row>
    <row r="252" spans="2:11">
      <c r="B252" s="94"/>
      <c r="C252" s="94"/>
      <c r="D252" s="94"/>
      <c r="E252" s="94"/>
      <c r="F252" s="94"/>
      <c r="G252" s="94"/>
      <c r="H252" s="94"/>
      <c r="I252" s="94"/>
      <c r="J252" s="94"/>
      <c r="K252" s="94"/>
    </row>
    <row r="253" spans="2:11">
      <c r="B253" s="94"/>
      <c r="C253" s="94"/>
      <c r="D253" s="94"/>
      <c r="E253" s="94"/>
      <c r="F253" s="94"/>
      <c r="G253" s="94"/>
      <c r="H253" s="94"/>
      <c r="I253" s="94"/>
      <c r="J253" s="94"/>
      <c r="K253" s="94"/>
    </row>
    <row r="254" spans="2:11">
      <c r="B254" s="94"/>
      <c r="C254" s="94"/>
      <c r="D254" s="94"/>
      <c r="E254" s="94"/>
      <c r="F254" s="94"/>
      <c r="G254" s="94"/>
      <c r="H254" s="94"/>
      <c r="I254" s="94"/>
      <c r="J254" s="94"/>
      <c r="K254" s="94"/>
    </row>
    <row r="255" spans="2:11">
      <c r="B255" s="94"/>
      <c r="C255" s="94"/>
      <c r="D255" s="94"/>
      <c r="E255" s="94"/>
      <c r="F255" s="94"/>
      <c r="G255" s="94"/>
      <c r="H255" s="94"/>
      <c r="I255" s="94"/>
      <c r="J255" s="94"/>
      <c r="K255" s="94"/>
    </row>
    <row r="256" spans="2:11">
      <c r="B256" s="94"/>
      <c r="C256" s="94"/>
      <c r="D256" s="94"/>
      <c r="E256" s="94"/>
      <c r="F256" s="94"/>
      <c r="G256" s="94"/>
      <c r="H256" s="94"/>
      <c r="I256" s="94"/>
      <c r="J256" s="94"/>
      <c r="K256" s="94"/>
    </row>
    <row r="257" spans="2:11">
      <c r="B257" s="94"/>
      <c r="C257" s="94"/>
      <c r="D257" s="94"/>
      <c r="E257" s="94"/>
      <c r="F257" s="94"/>
      <c r="G257" s="94"/>
      <c r="H257" s="94"/>
      <c r="I257" s="94"/>
      <c r="J257" s="94"/>
      <c r="K257" s="94"/>
    </row>
    <row r="258" spans="2:11">
      <c r="B258" s="94"/>
      <c r="C258" s="94"/>
      <c r="D258" s="94"/>
      <c r="E258" s="94"/>
      <c r="F258" s="94"/>
      <c r="G258" s="94"/>
      <c r="H258" s="94"/>
      <c r="I258" s="94"/>
      <c r="J258" s="94"/>
      <c r="K258" s="94"/>
    </row>
    <row r="259" spans="2:11">
      <c r="B259" s="94"/>
      <c r="C259" s="94"/>
      <c r="D259" s="94"/>
      <c r="E259" s="94"/>
      <c r="F259" s="94"/>
      <c r="G259" s="94"/>
      <c r="H259" s="94"/>
      <c r="I259" s="94"/>
      <c r="J259" s="94"/>
      <c r="K259" s="94"/>
    </row>
    <row r="260" spans="2:11">
      <c r="B260" s="94"/>
      <c r="C260" s="94"/>
      <c r="D260" s="94"/>
      <c r="E260" s="94"/>
      <c r="F260" s="94"/>
      <c r="G260" s="94"/>
      <c r="H260" s="94"/>
      <c r="I260" s="94"/>
      <c r="J260" s="94"/>
      <c r="K260" s="94"/>
    </row>
    <row r="261" spans="2:11">
      <c r="B261" s="94"/>
      <c r="C261" s="94"/>
      <c r="D261" s="94"/>
      <c r="E261" s="94"/>
      <c r="F261" s="94"/>
      <c r="G261" s="94"/>
      <c r="H261" s="94"/>
      <c r="I261" s="94"/>
      <c r="J261" s="94"/>
      <c r="K261" s="94"/>
    </row>
    <row r="262" spans="2:11">
      <c r="B262" s="94"/>
      <c r="C262" s="94"/>
      <c r="D262" s="94"/>
      <c r="E262" s="94"/>
      <c r="F262" s="94"/>
      <c r="G262" s="94"/>
      <c r="H262" s="94"/>
      <c r="I262" s="94"/>
      <c r="J262" s="94"/>
      <c r="K262" s="94"/>
    </row>
    <row r="263" spans="2:11">
      <c r="B263" s="94"/>
      <c r="C263" s="94"/>
      <c r="D263" s="94"/>
      <c r="E263" s="94"/>
      <c r="F263" s="94"/>
      <c r="G263" s="94"/>
      <c r="H263" s="94"/>
      <c r="I263" s="94"/>
      <c r="J263" s="94"/>
      <c r="K263" s="94"/>
    </row>
    <row r="264" spans="2:11">
      <c r="B264" s="94"/>
      <c r="C264" s="94"/>
      <c r="D264" s="94"/>
      <c r="E264" s="94"/>
      <c r="F264" s="94"/>
      <c r="G264" s="94"/>
      <c r="H264" s="94"/>
      <c r="I264" s="94"/>
      <c r="J264" s="94"/>
      <c r="K264" s="94"/>
    </row>
    <row r="265" spans="2:11">
      <c r="B265" s="94"/>
      <c r="C265" s="94"/>
      <c r="D265" s="94"/>
      <c r="E265" s="94"/>
      <c r="F265" s="94"/>
      <c r="G265" s="94"/>
      <c r="H265" s="94"/>
      <c r="I265" s="94"/>
      <c r="J265" s="94"/>
      <c r="K265" s="94"/>
    </row>
    <row r="266" spans="2:11">
      <c r="B266" s="94"/>
      <c r="C266" s="94"/>
      <c r="D266" s="94"/>
      <c r="E266" s="94"/>
      <c r="F266" s="94"/>
      <c r="G266" s="94"/>
      <c r="H266" s="94"/>
      <c r="I266" s="94"/>
      <c r="J266" s="94"/>
      <c r="K266" s="94"/>
    </row>
    <row r="267" spans="2:11">
      <c r="B267" s="94"/>
      <c r="C267" s="94"/>
      <c r="D267" s="94"/>
      <c r="E267" s="94"/>
      <c r="F267" s="94"/>
      <c r="G267" s="94"/>
      <c r="H267" s="94"/>
      <c r="I267" s="94"/>
      <c r="J267" s="94"/>
      <c r="K267" s="94"/>
    </row>
    <row r="268" spans="2:11">
      <c r="B268" s="94"/>
      <c r="C268" s="94"/>
      <c r="D268" s="94"/>
      <c r="E268" s="94"/>
      <c r="F268" s="94"/>
      <c r="G268" s="94"/>
      <c r="H268" s="94"/>
      <c r="I268" s="94"/>
      <c r="J268" s="94"/>
      <c r="K268" s="94"/>
    </row>
    <row r="269" spans="2:11">
      <c r="B269" s="94"/>
      <c r="C269" s="94"/>
      <c r="D269" s="94"/>
      <c r="E269" s="94"/>
      <c r="F269" s="94"/>
      <c r="G269" s="94"/>
      <c r="H269" s="94"/>
      <c r="I269" s="94"/>
      <c r="J269" s="94"/>
      <c r="K269" s="94"/>
    </row>
    <row r="270" spans="2:11">
      <c r="B270" s="94"/>
      <c r="C270" s="94"/>
      <c r="D270" s="94"/>
      <c r="E270" s="94"/>
      <c r="F270" s="94"/>
      <c r="G270" s="94"/>
      <c r="H270" s="94"/>
      <c r="I270" s="94"/>
      <c r="J270" s="94"/>
      <c r="K270" s="94"/>
    </row>
    <row r="271" spans="2:11">
      <c r="B271" s="94"/>
      <c r="C271" s="94"/>
      <c r="D271" s="94"/>
      <c r="E271" s="94"/>
      <c r="F271" s="94"/>
      <c r="G271" s="94"/>
      <c r="H271" s="94"/>
      <c r="I271" s="94"/>
      <c r="J271" s="94"/>
      <c r="K271" s="94"/>
    </row>
    <row r="272" spans="2:11">
      <c r="B272" s="94"/>
      <c r="C272" s="94"/>
      <c r="D272" s="94"/>
      <c r="E272" s="94"/>
      <c r="F272" s="94"/>
      <c r="G272" s="94"/>
      <c r="H272" s="94"/>
      <c r="I272" s="94"/>
      <c r="J272" s="94"/>
      <c r="K272" s="94"/>
    </row>
    <row r="273" spans="2:11">
      <c r="B273" s="94"/>
      <c r="C273" s="94"/>
      <c r="D273" s="94"/>
      <c r="E273" s="94"/>
      <c r="F273" s="94"/>
      <c r="G273" s="94"/>
      <c r="H273" s="94"/>
      <c r="I273" s="94"/>
      <c r="J273" s="94"/>
      <c r="K273" s="94"/>
    </row>
    <row r="274" spans="2:11">
      <c r="B274" s="94"/>
      <c r="C274" s="94"/>
      <c r="D274" s="94"/>
      <c r="E274" s="94"/>
      <c r="F274" s="94"/>
      <c r="G274" s="94"/>
      <c r="H274" s="94"/>
      <c r="I274" s="94"/>
      <c r="J274" s="94"/>
      <c r="K274" s="94"/>
    </row>
    <row r="275" spans="2:11">
      <c r="B275" s="94"/>
      <c r="C275" s="94"/>
      <c r="D275" s="94"/>
      <c r="E275" s="94"/>
      <c r="F275" s="94"/>
      <c r="G275" s="94"/>
      <c r="H275" s="94"/>
      <c r="I275" s="94"/>
      <c r="J275" s="94"/>
      <c r="K275" s="94"/>
    </row>
    <row r="276" spans="2:11">
      <c r="B276" s="94"/>
      <c r="C276" s="94"/>
      <c r="D276" s="94"/>
      <c r="E276" s="94"/>
      <c r="F276" s="94"/>
      <c r="G276" s="94"/>
      <c r="H276" s="94"/>
      <c r="I276" s="94"/>
      <c r="J276" s="94"/>
      <c r="K276" s="94"/>
    </row>
    <row r="277" spans="2:11">
      <c r="B277" s="94"/>
      <c r="C277" s="94"/>
      <c r="D277" s="94"/>
      <c r="E277" s="94"/>
      <c r="F277" s="94"/>
      <c r="G277" s="94"/>
      <c r="H277" s="94"/>
      <c r="I277" s="94"/>
      <c r="J277" s="94"/>
      <c r="K277" s="94"/>
    </row>
    <row r="278" spans="2:11">
      <c r="B278" s="94"/>
      <c r="C278" s="94"/>
      <c r="D278" s="94"/>
      <c r="E278" s="94"/>
      <c r="F278" s="94"/>
      <c r="G278" s="94"/>
      <c r="H278" s="94"/>
      <c r="I278" s="94"/>
      <c r="J278" s="94"/>
      <c r="K278" s="94"/>
    </row>
    <row r="279" spans="2:11">
      <c r="B279" s="94"/>
      <c r="C279" s="94"/>
      <c r="D279" s="94"/>
      <c r="E279" s="94"/>
      <c r="F279" s="94"/>
      <c r="G279" s="94"/>
      <c r="H279" s="94"/>
      <c r="I279" s="94"/>
      <c r="J279" s="94"/>
      <c r="K279" s="94"/>
    </row>
    <row r="280" spans="2:11">
      <c r="B280" s="94"/>
      <c r="C280" s="94"/>
      <c r="D280" s="94"/>
      <c r="E280" s="94"/>
      <c r="F280" s="94"/>
      <c r="G280" s="94"/>
      <c r="H280" s="94"/>
      <c r="I280" s="94"/>
      <c r="J280" s="94"/>
      <c r="K280" s="94"/>
    </row>
    <row r="281" spans="2:11">
      <c r="B281" s="94"/>
      <c r="C281" s="94"/>
      <c r="D281" s="94"/>
      <c r="E281" s="94"/>
      <c r="F281" s="94"/>
      <c r="G281" s="94"/>
      <c r="H281" s="94"/>
      <c r="I281" s="94"/>
      <c r="J281" s="94"/>
      <c r="K281" s="94"/>
    </row>
    <row r="282" spans="2:11">
      <c r="B282" s="94"/>
      <c r="C282" s="94"/>
      <c r="D282" s="94"/>
      <c r="E282" s="94"/>
      <c r="F282" s="94"/>
      <c r="G282" s="94"/>
      <c r="H282" s="94"/>
      <c r="I282" s="94"/>
      <c r="J282" s="94"/>
      <c r="K282" s="94"/>
    </row>
    <row r="283" spans="2:11">
      <c r="B283" s="94"/>
      <c r="C283" s="94"/>
      <c r="D283" s="94"/>
      <c r="E283" s="94"/>
      <c r="F283" s="94"/>
      <c r="G283" s="94"/>
      <c r="H283" s="94"/>
      <c r="I283" s="94"/>
      <c r="J283" s="94"/>
      <c r="K283" s="94"/>
    </row>
    <row r="284" spans="2:11">
      <c r="B284" s="94"/>
      <c r="C284" s="94"/>
      <c r="D284" s="94"/>
      <c r="E284" s="94"/>
      <c r="F284" s="94"/>
      <c r="G284" s="94"/>
      <c r="H284" s="94"/>
      <c r="I284" s="94"/>
      <c r="J284" s="94"/>
      <c r="K284" s="94"/>
    </row>
    <row r="285" spans="2:11">
      <c r="B285" s="94"/>
      <c r="C285" s="94"/>
      <c r="D285" s="94"/>
      <c r="E285" s="94"/>
      <c r="F285" s="94"/>
      <c r="G285" s="94"/>
      <c r="H285" s="94"/>
      <c r="I285" s="94"/>
      <c r="J285" s="94"/>
      <c r="K285" s="94"/>
    </row>
    <row r="286" spans="2:11">
      <c r="B286" s="94"/>
      <c r="C286" s="94"/>
      <c r="D286" s="94"/>
      <c r="E286" s="94"/>
      <c r="F286" s="94"/>
      <c r="G286" s="94"/>
      <c r="H286" s="94"/>
      <c r="I286" s="94"/>
      <c r="J286" s="94"/>
      <c r="K286" s="94"/>
    </row>
    <row r="287" spans="2:11">
      <c r="B287" s="94"/>
      <c r="C287" s="94"/>
      <c r="D287" s="94"/>
      <c r="E287" s="94"/>
      <c r="F287" s="94"/>
      <c r="G287" s="94"/>
      <c r="H287" s="94"/>
      <c r="I287" s="94"/>
      <c r="J287" s="94"/>
      <c r="K287" s="94"/>
    </row>
    <row r="288" spans="2:11">
      <c r="B288" s="94"/>
      <c r="C288" s="94"/>
      <c r="D288" s="94"/>
      <c r="E288" s="94"/>
      <c r="F288" s="94"/>
      <c r="G288" s="94"/>
      <c r="H288" s="94"/>
      <c r="I288" s="94"/>
      <c r="J288" s="94"/>
      <c r="K288" s="94"/>
    </row>
    <row r="289" spans="2:11">
      <c r="B289" s="94"/>
      <c r="C289" s="94"/>
      <c r="D289" s="94"/>
      <c r="E289" s="94"/>
      <c r="F289" s="94"/>
      <c r="G289" s="94"/>
      <c r="H289" s="94"/>
      <c r="I289" s="94"/>
      <c r="J289" s="94"/>
      <c r="K289" s="94"/>
    </row>
    <row r="290" spans="2:11">
      <c r="B290" s="94"/>
      <c r="C290" s="94"/>
      <c r="D290" s="94"/>
      <c r="E290" s="94"/>
      <c r="F290" s="94"/>
      <c r="G290" s="94"/>
      <c r="H290" s="94"/>
      <c r="I290" s="94"/>
      <c r="J290" s="94"/>
      <c r="K290" s="94"/>
    </row>
    <row r="291" spans="2:11">
      <c r="B291" s="94"/>
      <c r="C291" s="94"/>
      <c r="D291" s="94"/>
      <c r="E291" s="94"/>
      <c r="F291" s="94"/>
      <c r="G291" s="94"/>
      <c r="H291" s="94"/>
      <c r="I291" s="94"/>
      <c r="J291" s="94"/>
      <c r="K291" s="94"/>
    </row>
    <row r="292" spans="2:11">
      <c r="B292" s="94"/>
      <c r="C292" s="94"/>
      <c r="D292" s="94"/>
      <c r="E292" s="94"/>
      <c r="F292" s="94"/>
      <c r="G292" s="94"/>
      <c r="H292" s="94"/>
      <c r="I292" s="94"/>
      <c r="J292" s="94"/>
      <c r="K292" s="94"/>
    </row>
    <row r="293" spans="2:11">
      <c r="B293" s="94"/>
      <c r="C293" s="94"/>
      <c r="D293" s="94"/>
      <c r="E293" s="94"/>
      <c r="F293" s="94"/>
      <c r="G293" s="94"/>
      <c r="H293" s="94"/>
      <c r="I293" s="94"/>
      <c r="J293" s="94"/>
      <c r="K293" s="94"/>
    </row>
    <row r="294" spans="2:11">
      <c r="B294" s="94"/>
      <c r="C294" s="94"/>
      <c r="D294" s="94"/>
      <c r="E294" s="94"/>
      <c r="F294" s="94"/>
      <c r="G294" s="94"/>
      <c r="H294" s="94"/>
      <c r="I294" s="94"/>
      <c r="J294" s="94"/>
      <c r="K294" s="94"/>
    </row>
    <row r="295" spans="2:11">
      <c r="B295" s="94"/>
      <c r="C295" s="94"/>
      <c r="D295" s="94"/>
      <c r="E295" s="94"/>
      <c r="F295" s="94"/>
      <c r="G295" s="94"/>
      <c r="H295" s="94"/>
      <c r="I295" s="94"/>
      <c r="J295" s="94"/>
      <c r="K295" s="94"/>
    </row>
    <row r="296" spans="2:11">
      <c r="B296" s="94"/>
      <c r="C296" s="94"/>
      <c r="D296" s="94"/>
      <c r="E296" s="94"/>
      <c r="F296" s="94"/>
      <c r="G296" s="94"/>
      <c r="H296" s="94"/>
      <c r="I296" s="94"/>
      <c r="J296" s="94"/>
      <c r="K296" s="94"/>
    </row>
    <row r="297" spans="2:11">
      <c r="B297" s="94"/>
      <c r="C297" s="94"/>
      <c r="D297" s="94"/>
      <c r="E297" s="94"/>
      <c r="F297" s="94"/>
      <c r="G297" s="94"/>
      <c r="H297" s="94"/>
      <c r="I297" s="94"/>
      <c r="J297" s="94"/>
      <c r="K297" s="94"/>
    </row>
    <row r="298" spans="2:11">
      <c r="B298" s="94"/>
      <c r="C298" s="94"/>
      <c r="D298" s="94"/>
      <c r="E298" s="94"/>
      <c r="F298" s="94"/>
      <c r="G298" s="94"/>
      <c r="H298" s="94"/>
      <c r="I298" s="94"/>
      <c r="J298" s="94"/>
      <c r="K298" s="94"/>
    </row>
    <row r="299" spans="2:11">
      <c r="B299" s="94"/>
      <c r="C299" s="94"/>
      <c r="D299" s="94"/>
      <c r="E299" s="94"/>
      <c r="F299" s="94"/>
      <c r="G299" s="94"/>
      <c r="H299" s="94"/>
      <c r="I299" s="94"/>
      <c r="J299" s="94"/>
      <c r="K299" s="94"/>
    </row>
    <row r="300" spans="2:11">
      <c r="B300" s="94"/>
      <c r="C300" s="94"/>
      <c r="D300" s="94"/>
      <c r="E300" s="94"/>
      <c r="F300" s="94"/>
      <c r="G300" s="94"/>
      <c r="H300" s="94"/>
      <c r="I300" s="94"/>
      <c r="J300" s="94"/>
      <c r="K300" s="94"/>
    </row>
    <row r="301" spans="2:11">
      <c r="B301" s="94"/>
      <c r="C301" s="94"/>
      <c r="D301" s="94"/>
      <c r="E301" s="94"/>
      <c r="F301" s="94"/>
      <c r="G301" s="94"/>
      <c r="H301" s="94"/>
      <c r="I301" s="94"/>
      <c r="J301" s="94"/>
      <c r="K301" s="94"/>
    </row>
    <row r="302" spans="2:11">
      <c r="B302" s="94"/>
      <c r="C302" s="94"/>
      <c r="D302" s="94"/>
      <c r="E302" s="94"/>
      <c r="F302" s="94"/>
      <c r="G302" s="94"/>
      <c r="H302" s="94"/>
      <c r="I302" s="94"/>
      <c r="J302" s="94"/>
      <c r="K302" s="94"/>
    </row>
    <row r="303" spans="2:11">
      <c r="B303" s="94"/>
      <c r="C303" s="94"/>
      <c r="D303" s="94"/>
      <c r="E303" s="94"/>
      <c r="F303" s="94"/>
      <c r="G303" s="94"/>
      <c r="H303" s="94"/>
      <c r="I303" s="94"/>
      <c r="J303" s="94"/>
      <c r="K303" s="94"/>
    </row>
    <row r="304" spans="2:11">
      <c r="B304" s="94"/>
      <c r="C304" s="94"/>
      <c r="D304" s="94"/>
      <c r="E304" s="94"/>
      <c r="F304" s="94"/>
      <c r="G304" s="94"/>
      <c r="H304" s="94"/>
      <c r="I304" s="94"/>
      <c r="J304" s="94"/>
      <c r="K304" s="94"/>
    </row>
    <row r="305" spans="2:11">
      <c r="B305" s="94"/>
      <c r="C305" s="94"/>
      <c r="D305" s="94"/>
      <c r="E305" s="94"/>
      <c r="F305" s="94"/>
      <c r="G305" s="94"/>
      <c r="H305" s="94"/>
      <c r="I305" s="94"/>
      <c r="J305" s="94"/>
      <c r="K305" s="94"/>
    </row>
    <row r="306" spans="2:11">
      <c r="B306" s="94"/>
      <c r="C306" s="94"/>
      <c r="D306" s="94"/>
      <c r="E306" s="94"/>
      <c r="F306" s="94"/>
      <c r="G306" s="94"/>
      <c r="H306" s="94"/>
      <c r="I306" s="94"/>
      <c r="J306" s="94"/>
      <c r="K306" s="94"/>
    </row>
    <row r="307" spans="2:11">
      <c r="B307" s="94"/>
      <c r="C307" s="94"/>
      <c r="D307" s="94"/>
      <c r="E307" s="94"/>
      <c r="F307" s="94"/>
      <c r="G307" s="94"/>
      <c r="H307" s="94"/>
      <c r="I307" s="94"/>
      <c r="J307" s="94"/>
      <c r="K307" s="94"/>
    </row>
    <row r="308" spans="2:11">
      <c r="B308" s="94"/>
      <c r="C308" s="94"/>
      <c r="D308" s="94"/>
      <c r="E308" s="94"/>
      <c r="F308" s="94"/>
      <c r="G308" s="94"/>
      <c r="H308" s="94"/>
      <c r="I308" s="94"/>
      <c r="J308" s="94"/>
      <c r="K308" s="94"/>
    </row>
    <row r="309" spans="2:11">
      <c r="B309" s="94"/>
      <c r="C309" s="94"/>
      <c r="D309" s="94"/>
      <c r="E309" s="94"/>
      <c r="F309" s="94"/>
      <c r="G309" s="94"/>
      <c r="H309" s="94"/>
      <c r="I309" s="94"/>
      <c r="J309" s="94"/>
      <c r="K309" s="94"/>
    </row>
    <row r="310" spans="2:11">
      <c r="B310" s="94"/>
      <c r="C310" s="94"/>
      <c r="D310" s="94"/>
      <c r="E310" s="94"/>
      <c r="F310" s="94"/>
      <c r="G310" s="94"/>
      <c r="H310" s="94"/>
      <c r="I310" s="94"/>
      <c r="J310" s="94"/>
      <c r="K310" s="94"/>
    </row>
    <row r="311" spans="2:11">
      <c r="B311" s="94"/>
      <c r="C311" s="94"/>
      <c r="D311" s="94"/>
      <c r="E311" s="94"/>
      <c r="F311" s="94"/>
      <c r="G311" s="94"/>
      <c r="H311" s="94"/>
      <c r="I311" s="94"/>
      <c r="J311" s="94"/>
      <c r="K311" s="94"/>
    </row>
    <row r="312" spans="2:11">
      <c r="B312" s="94"/>
      <c r="C312" s="94"/>
      <c r="D312" s="94"/>
      <c r="E312" s="94"/>
      <c r="F312" s="94"/>
      <c r="G312" s="94"/>
      <c r="H312" s="94"/>
      <c r="I312" s="94"/>
      <c r="J312" s="94"/>
      <c r="K312" s="94"/>
    </row>
    <row r="313" spans="2:11">
      <c r="B313" s="94"/>
      <c r="C313" s="94"/>
      <c r="D313" s="94"/>
      <c r="E313" s="94"/>
      <c r="F313" s="94"/>
      <c r="G313" s="94"/>
      <c r="H313" s="94"/>
      <c r="I313" s="94"/>
      <c r="J313" s="94"/>
      <c r="K313" s="94"/>
    </row>
    <row r="314" spans="2:11">
      <c r="B314" s="94"/>
      <c r="C314" s="94"/>
      <c r="D314" s="94"/>
      <c r="E314" s="94"/>
      <c r="F314" s="94"/>
      <c r="G314" s="94"/>
      <c r="H314" s="94"/>
      <c r="I314" s="94"/>
      <c r="J314" s="94"/>
      <c r="K314" s="94"/>
    </row>
    <row r="315" spans="2:11">
      <c r="B315" s="94"/>
      <c r="C315" s="94"/>
      <c r="D315" s="94"/>
      <c r="E315" s="94"/>
      <c r="F315" s="94"/>
      <c r="G315" s="94"/>
      <c r="H315" s="94"/>
      <c r="I315" s="94"/>
      <c r="J315" s="94"/>
      <c r="K315" s="94"/>
    </row>
    <row r="316" spans="2:11">
      <c r="B316" s="94"/>
      <c r="C316" s="94"/>
      <c r="D316" s="94"/>
      <c r="E316" s="94"/>
      <c r="F316" s="94"/>
      <c r="G316" s="94"/>
      <c r="H316" s="94"/>
      <c r="I316" s="94"/>
      <c r="J316" s="94"/>
      <c r="K316" s="94"/>
    </row>
    <row r="317" spans="2:11">
      <c r="B317" s="94"/>
      <c r="C317" s="94"/>
      <c r="D317" s="94"/>
      <c r="E317" s="94"/>
      <c r="F317" s="94"/>
      <c r="G317" s="94"/>
      <c r="H317" s="94"/>
      <c r="I317" s="94"/>
      <c r="J317" s="94"/>
      <c r="K317" s="94"/>
    </row>
    <row r="318" spans="2:11">
      <c r="B318" s="94"/>
      <c r="C318" s="94"/>
      <c r="D318" s="94"/>
      <c r="E318" s="94"/>
      <c r="F318" s="94"/>
      <c r="G318" s="94"/>
      <c r="H318" s="94"/>
      <c r="I318" s="94"/>
      <c r="J318" s="94"/>
      <c r="K318" s="94"/>
    </row>
    <row r="319" spans="2:11">
      <c r="B319" s="94"/>
      <c r="C319" s="94"/>
      <c r="D319" s="94"/>
      <c r="E319" s="94"/>
      <c r="F319" s="94"/>
      <c r="G319" s="94"/>
      <c r="H319" s="94"/>
      <c r="I319" s="94"/>
      <c r="J319" s="94"/>
      <c r="K319" s="94"/>
    </row>
    <row r="320" spans="2:11">
      <c r="B320" s="94"/>
      <c r="C320" s="94"/>
      <c r="D320" s="94"/>
      <c r="E320" s="94"/>
      <c r="F320" s="94"/>
      <c r="G320" s="94"/>
      <c r="H320" s="94"/>
      <c r="I320" s="94"/>
      <c r="J320" s="94"/>
      <c r="K320" s="94"/>
    </row>
    <row r="321" spans="2:11">
      <c r="B321" s="94"/>
      <c r="C321" s="94"/>
      <c r="D321" s="94"/>
      <c r="E321" s="94"/>
      <c r="F321" s="94"/>
      <c r="G321" s="94"/>
      <c r="H321" s="94"/>
      <c r="I321" s="94"/>
      <c r="J321" s="94"/>
      <c r="K321" s="94"/>
    </row>
    <row r="322" spans="2:11">
      <c r="B322" s="94"/>
      <c r="C322" s="94"/>
      <c r="D322" s="94"/>
      <c r="E322" s="94"/>
      <c r="F322" s="94"/>
      <c r="G322" s="94"/>
      <c r="H322" s="94"/>
      <c r="I322" s="94"/>
      <c r="J322" s="94"/>
      <c r="K322" s="94"/>
    </row>
    <row r="323" spans="2:11">
      <c r="B323" s="94"/>
      <c r="C323" s="94"/>
      <c r="D323" s="94"/>
      <c r="E323" s="94"/>
      <c r="F323" s="94"/>
      <c r="G323" s="94"/>
      <c r="H323" s="94"/>
      <c r="I323" s="94"/>
      <c r="J323" s="94"/>
      <c r="K323" s="94"/>
    </row>
    <row r="324" spans="2:11">
      <c r="B324" s="94"/>
      <c r="C324" s="94"/>
      <c r="D324" s="94"/>
      <c r="E324" s="94"/>
      <c r="F324" s="94"/>
      <c r="G324" s="94"/>
      <c r="H324" s="94"/>
      <c r="I324" s="94"/>
      <c r="J324" s="94"/>
      <c r="K324" s="94"/>
    </row>
    <row r="325" spans="2:11">
      <c r="B325" s="94"/>
      <c r="C325" s="94"/>
      <c r="D325" s="94"/>
      <c r="E325" s="94"/>
      <c r="F325" s="94"/>
      <c r="G325" s="94"/>
      <c r="H325" s="94"/>
      <c r="I325" s="94"/>
      <c r="J325" s="94"/>
      <c r="K325" s="94"/>
    </row>
    <row r="326" spans="2:11">
      <c r="B326" s="94"/>
      <c r="C326" s="94"/>
      <c r="D326" s="94"/>
      <c r="E326" s="94"/>
      <c r="F326" s="94"/>
      <c r="G326" s="94"/>
      <c r="H326" s="94"/>
      <c r="I326" s="94"/>
      <c r="J326" s="94"/>
      <c r="K326" s="94"/>
    </row>
    <row r="327" spans="2:11">
      <c r="B327" s="94"/>
      <c r="C327" s="94"/>
      <c r="D327" s="94"/>
      <c r="E327" s="94"/>
      <c r="F327" s="94"/>
      <c r="G327" s="94"/>
      <c r="H327" s="94"/>
      <c r="I327" s="94"/>
      <c r="J327" s="94"/>
      <c r="K327" s="94"/>
    </row>
    <row r="328" spans="2:11">
      <c r="B328" s="94"/>
      <c r="C328" s="94"/>
      <c r="D328" s="94"/>
      <c r="E328" s="94"/>
      <c r="F328" s="94"/>
      <c r="G328" s="94"/>
      <c r="H328" s="94"/>
      <c r="I328" s="94"/>
      <c r="J328" s="94"/>
      <c r="K328" s="94"/>
    </row>
    <row r="329" spans="2:11">
      <c r="B329" s="94"/>
      <c r="C329" s="94"/>
      <c r="D329" s="94"/>
      <c r="E329" s="94"/>
      <c r="F329" s="94"/>
      <c r="G329" s="94"/>
      <c r="H329" s="94"/>
      <c r="I329" s="94"/>
      <c r="J329" s="94"/>
      <c r="K329" s="94"/>
    </row>
    <row r="330" spans="2:11">
      <c r="B330" s="94"/>
      <c r="C330" s="94"/>
      <c r="D330" s="94"/>
      <c r="E330" s="94"/>
      <c r="F330" s="94"/>
      <c r="G330" s="94"/>
      <c r="H330" s="94"/>
      <c r="I330" s="94"/>
      <c r="J330" s="94"/>
      <c r="K330" s="94"/>
    </row>
    <row r="331" spans="2:11">
      <c r="B331" s="94"/>
      <c r="C331" s="94"/>
      <c r="D331" s="94"/>
      <c r="E331" s="94"/>
      <c r="F331" s="94"/>
      <c r="G331" s="94"/>
      <c r="H331" s="94"/>
      <c r="I331" s="94"/>
      <c r="J331" s="94"/>
      <c r="K331" s="94"/>
    </row>
    <row r="332" spans="2:11">
      <c r="B332" s="94"/>
      <c r="C332" s="94"/>
      <c r="D332" s="94"/>
      <c r="E332" s="94"/>
      <c r="F332" s="94"/>
      <c r="G332" s="94"/>
      <c r="H332" s="94"/>
      <c r="I332" s="94"/>
      <c r="J332" s="94"/>
      <c r="K332" s="94"/>
    </row>
    <row r="333" spans="2:11">
      <c r="B333" s="94"/>
      <c r="C333" s="94"/>
      <c r="D333" s="94"/>
      <c r="E333" s="94"/>
      <c r="F333" s="94"/>
      <c r="G333" s="94"/>
      <c r="H333" s="94"/>
      <c r="I333" s="94"/>
      <c r="J333" s="94"/>
      <c r="K333" s="94"/>
    </row>
    <row r="334" spans="2:11">
      <c r="B334" s="94"/>
      <c r="C334" s="94"/>
      <c r="D334" s="94"/>
      <c r="E334" s="94"/>
      <c r="F334" s="94"/>
      <c r="G334" s="94"/>
      <c r="H334" s="94"/>
      <c r="I334" s="94"/>
      <c r="J334" s="94"/>
      <c r="K334" s="94"/>
    </row>
    <row r="335" spans="2:11">
      <c r="B335" s="94"/>
      <c r="C335" s="94"/>
      <c r="D335" s="94"/>
      <c r="E335" s="94"/>
      <c r="F335" s="94"/>
      <c r="G335" s="94"/>
      <c r="H335" s="94"/>
      <c r="I335" s="94"/>
      <c r="J335" s="94"/>
      <c r="K335" s="94"/>
    </row>
    <row r="336" spans="2:11">
      <c r="B336" s="94"/>
      <c r="C336" s="94"/>
      <c r="D336" s="94"/>
      <c r="E336" s="94"/>
      <c r="F336" s="94"/>
      <c r="G336" s="94"/>
      <c r="H336" s="94"/>
      <c r="I336" s="94"/>
      <c r="J336" s="94"/>
      <c r="K336" s="94"/>
    </row>
    <row r="337" spans="2:11">
      <c r="B337" s="94"/>
      <c r="C337" s="94"/>
      <c r="D337" s="94"/>
      <c r="E337" s="94"/>
      <c r="F337" s="94"/>
      <c r="G337" s="94"/>
      <c r="H337" s="94"/>
      <c r="I337" s="94"/>
      <c r="J337" s="94"/>
      <c r="K337" s="94"/>
    </row>
    <row r="338" spans="2:11">
      <c r="B338" s="94"/>
      <c r="C338" s="94"/>
      <c r="D338" s="94"/>
      <c r="E338" s="94"/>
      <c r="F338" s="94"/>
      <c r="G338" s="94"/>
      <c r="H338" s="94"/>
      <c r="I338" s="94"/>
      <c r="J338" s="94"/>
      <c r="K338" s="94"/>
    </row>
    <row r="339" spans="2:11">
      <c r="B339" s="94"/>
      <c r="C339" s="94"/>
      <c r="D339" s="94"/>
      <c r="E339" s="94"/>
      <c r="F339" s="94"/>
      <c r="G339" s="94"/>
      <c r="H339" s="94"/>
      <c r="I339" s="94"/>
      <c r="J339" s="94"/>
      <c r="K339" s="94"/>
    </row>
    <row r="340" spans="2:11">
      <c r="B340" s="94"/>
      <c r="C340" s="94"/>
      <c r="D340" s="94"/>
      <c r="E340" s="94"/>
      <c r="F340" s="94"/>
      <c r="G340" s="94"/>
      <c r="H340" s="94"/>
      <c r="I340" s="94"/>
      <c r="J340" s="94"/>
      <c r="K340" s="94"/>
    </row>
    <row r="341" spans="2:11">
      <c r="B341" s="94"/>
      <c r="C341" s="94"/>
      <c r="D341" s="94"/>
      <c r="E341" s="94"/>
      <c r="F341" s="94"/>
      <c r="G341" s="94"/>
      <c r="H341" s="94"/>
      <c r="I341" s="94"/>
      <c r="J341" s="94"/>
      <c r="K341" s="94"/>
    </row>
    <row r="342" spans="2:11">
      <c r="B342" s="94"/>
      <c r="C342" s="94"/>
      <c r="D342" s="94"/>
      <c r="E342" s="94"/>
      <c r="F342" s="94"/>
      <c r="G342" s="94"/>
      <c r="H342" s="94"/>
      <c r="I342" s="94"/>
      <c r="J342" s="94"/>
      <c r="K342" s="94"/>
    </row>
    <row r="343" spans="2:11">
      <c r="B343" s="94"/>
      <c r="C343" s="94"/>
      <c r="D343" s="94"/>
      <c r="E343" s="94"/>
      <c r="F343" s="94"/>
      <c r="G343" s="94"/>
      <c r="H343" s="94"/>
      <c r="I343" s="94"/>
      <c r="J343" s="94"/>
      <c r="K343" s="94"/>
    </row>
    <row r="344" spans="2:11">
      <c r="B344" s="94"/>
      <c r="C344" s="94"/>
      <c r="D344" s="94"/>
      <c r="E344" s="94"/>
      <c r="F344" s="94"/>
      <c r="G344" s="94"/>
      <c r="H344" s="94"/>
      <c r="I344" s="94"/>
      <c r="J344" s="94"/>
      <c r="K344" s="94"/>
    </row>
    <row r="345" spans="2:11">
      <c r="B345" s="94"/>
      <c r="C345" s="94"/>
      <c r="D345" s="94"/>
      <c r="E345" s="94"/>
      <c r="F345" s="94"/>
      <c r="G345" s="94"/>
      <c r="H345" s="94"/>
      <c r="I345" s="94"/>
      <c r="J345" s="94"/>
      <c r="K345" s="94"/>
    </row>
    <row r="346" spans="2:11">
      <c r="B346" s="94"/>
      <c r="C346" s="94"/>
      <c r="D346" s="94"/>
      <c r="E346" s="94"/>
      <c r="F346" s="94"/>
      <c r="G346" s="94"/>
      <c r="H346" s="94"/>
      <c r="I346" s="94"/>
      <c r="J346" s="94"/>
      <c r="K346" s="94"/>
    </row>
    <row r="347" spans="2:11">
      <c r="B347" s="94"/>
      <c r="C347" s="94"/>
      <c r="D347" s="94"/>
      <c r="E347" s="94"/>
      <c r="F347" s="94"/>
      <c r="G347" s="94"/>
      <c r="H347" s="94"/>
      <c r="I347" s="94"/>
      <c r="J347" s="94"/>
      <c r="K347" s="94"/>
    </row>
    <row r="348" spans="2:11">
      <c r="B348" s="94"/>
      <c r="C348" s="94"/>
      <c r="D348" s="94"/>
      <c r="E348" s="94"/>
      <c r="F348" s="94"/>
      <c r="G348" s="94"/>
      <c r="H348" s="94"/>
      <c r="I348" s="94"/>
      <c r="J348" s="94"/>
      <c r="K348" s="94"/>
    </row>
    <row r="349" spans="2:11">
      <c r="B349" s="94"/>
      <c r="C349" s="94"/>
      <c r="D349" s="94"/>
      <c r="E349" s="94"/>
      <c r="F349" s="94"/>
      <c r="G349" s="94"/>
      <c r="H349" s="94"/>
      <c r="I349" s="94"/>
      <c r="J349" s="94"/>
      <c r="K349" s="94"/>
    </row>
    <row r="350" spans="2:11">
      <c r="B350" s="94"/>
      <c r="C350" s="94"/>
      <c r="D350" s="94"/>
      <c r="E350" s="94"/>
      <c r="F350" s="94"/>
      <c r="G350" s="94"/>
      <c r="H350" s="94"/>
      <c r="I350" s="94"/>
      <c r="J350" s="94"/>
      <c r="K350" s="94"/>
    </row>
    <row r="351" spans="2:11">
      <c r="B351" s="94"/>
      <c r="C351" s="94"/>
      <c r="D351" s="94"/>
      <c r="E351" s="94"/>
      <c r="F351" s="94"/>
      <c r="G351" s="94"/>
      <c r="H351" s="94"/>
      <c r="I351" s="94"/>
      <c r="J351" s="94"/>
      <c r="K351" s="94"/>
    </row>
    <row r="352" spans="2:11">
      <c r="B352" s="94"/>
      <c r="C352" s="94"/>
      <c r="D352" s="94"/>
      <c r="E352" s="94"/>
      <c r="F352" s="94"/>
      <c r="G352" s="94"/>
      <c r="H352" s="94"/>
      <c r="I352" s="94"/>
      <c r="J352" s="94"/>
      <c r="K352" s="94"/>
    </row>
    <row r="353" spans="2:11">
      <c r="B353" s="94"/>
      <c r="C353" s="94"/>
      <c r="D353" s="94"/>
      <c r="E353" s="94"/>
      <c r="F353" s="94"/>
      <c r="G353" s="94"/>
      <c r="H353" s="94"/>
      <c r="I353" s="94"/>
      <c r="J353" s="94"/>
      <c r="K353" s="94"/>
    </row>
    <row r="354" spans="2:11">
      <c r="B354" s="94"/>
      <c r="C354" s="94"/>
      <c r="D354" s="94"/>
      <c r="E354" s="94"/>
      <c r="F354" s="94"/>
      <c r="G354" s="94"/>
      <c r="H354" s="94"/>
      <c r="I354" s="94"/>
      <c r="J354" s="94"/>
      <c r="K354" s="94"/>
    </row>
    <row r="355" spans="2:11">
      <c r="B355" s="94"/>
      <c r="C355" s="94"/>
      <c r="D355" s="94"/>
      <c r="E355" s="94"/>
      <c r="F355" s="94"/>
      <c r="G355" s="94"/>
      <c r="H355" s="94"/>
      <c r="I355" s="94"/>
      <c r="J355" s="94"/>
      <c r="K355" s="94"/>
    </row>
    <row r="356" spans="2:11">
      <c r="B356" s="94"/>
      <c r="C356" s="94"/>
      <c r="D356" s="94"/>
      <c r="E356" s="94"/>
      <c r="F356" s="94"/>
      <c r="G356" s="94"/>
      <c r="H356" s="94"/>
      <c r="I356" s="94"/>
      <c r="J356" s="94"/>
      <c r="K356" s="94"/>
    </row>
    <row r="357" spans="2:11">
      <c r="B357" s="94"/>
      <c r="C357" s="94"/>
      <c r="D357" s="94"/>
      <c r="E357" s="94"/>
      <c r="F357" s="94"/>
      <c r="G357" s="94"/>
      <c r="H357" s="94"/>
      <c r="I357" s="94"/>
      <c r="J357" s="94"/>
      <c r="K357" s="94"/>
    </row>
    <row r="358" spans="2:11">
      <c r="B358" s="94"/>
      <c r="C358" s="94"/>
      <c r="D358" s="94"/>
      <c r="E358" s="94"/>
      <c r="F358" s="94"/>
      <c r="G358" s="94"/>
      <c r="H358" s="94"/>
      <c r="I358" s="94"/>
      <c r="J358" s="94"/>
      <c r="K358" s="94"/>
    </row>
    <row r="359" spans="2:11">
      <c r="B359" s="94"/>
      <c r="C359" s="94"/>
      <c r="D359" s="94"/>
      <c r="E359" s="94"/>
      <c r="F359" s="94"/>
      <c r="G359" s="94"/>
      <c r="H359" s="94"/>
      <c r="I359" s="94"/>
      <c r="J359" s="94"/>
      <c r="K359" s="94"/>
    </row>
    <row r="360" spans="2:11">
      <c r="B360" s="94"/>
      <c r="C360" s="94"/>
      <c r="D360" s="94"/>
      <c r="E360" s="94"/>
      <c r="F360" s="94"/>
      <c r="G360" s="94"/>
      <c r="H360" s="94"/>
      <c r="I360" s="94"/>
      <c r="J360" s="94"/>
      <c r="K360" s="94"/>
    </row>
    <row r="361" spans="2:11">
      <c r="B361" s="94"/>
      <c r="C361" s="94"/>
      <c r="D361" s="94"/>
      <c r="E361" s="94"/>
      <c r="F361" s="94"/>
      <c r="G361" s="94"/>
      <c r="H361" s="94"/>
      <c r="I361" s="94"/>
      <c r="J361" s="94"/>
      <c r="K361" s="94"/>
    </row>
    <row r="362" spans="2:11">
      <c r="B362" s="94"/>
      <c r="C362" s="94"/>
      <c r="D362" s="94"/>
      <c r="E362" s="94"/>
      <c r="F362" s="94"/>
      <c r="G362" s="94"/>
      <c r="H362" s="94"/>
      <c r="I362" s="94"/>
      <c r="J362" s="94"/>
      <c r="K362" s="94"/>
    </row>
    <row r="363" spans="2:11">
      <c r="B363" s="94"/>
      <c r="C363" s="94"/>
      <c r="D363" s="94"/>
      <c r="E363" s="94"/>
      <c r="F363" s="94"/>
      <c r="G363" s="94"/>
      <c r="H363" s="94"/>
      <c r="I363" s="94"/>
      <c r="J363" s="94"/>
      <c r="K363" s="94"/>
    </row>
    <row r="364" spans="2:11">
      <c r="B364" s="94"/>
      <c r="C364" s="94"/>
      <c r="D364" s="94"/>
      <c r="E364" s="94"/>
      <c r="F364" s="94"/>
      <c r="G364" s="94"/>
      <c r="H364" s="94"/>
      <c r="I364" s="94"/>
      <c r="J364" s="94"/>
      <c r="K364" s="94"/>
    </row>
    <row r="365" spans="2:11">
      <c r="B365" s="94"/>
      <c r="C365" s="94"/>
      <c r="D365" s="94"/>
      <c r="E365" s="94"/>
      <c r="F365" s="94"/>
      <c r="G365" s="94"/>
      <c r="H365" s="94"/>
      <c r="I365" s="94"/>
      <c r="J365" s="94"/>
      <c r="K365" s="94"/>
    </row>
    <row r="366" spans="2:11">
      <c r="B366" s="94"/>
      <c r="C366" s="94"/>
      <c r="D366" s="94"/>
      <c r="E366" s="94"/>
      <c r="F366" s="94"/>
      <c r="G366" s="94"/>
      <c r="H366" s="94"/>
      <c r="I366" s="94"/>
      <c r="J366" s="94"/>
      <c r="K366" s="94"/>
    </row>
    <row r="367" spans="2:11">
      <c r="B367" s="94"/>
      <c r="C367" s="94"/>
      <c r="D367" s="94"/>
      <c r="E367" s="94"/>
      <c r="F367" s="94"/>
      <c r="G367" s="94"/>
      <c r="H367" s="94"/>
      <c r="I367" s="94"/>
      <c r="J367" s="94"/>
      <c r="K367" s="94"/>
    </row>
    <row r="368" spans="2:11">
      <c r="B368" s="94"/>
      <c r="C368" s="94"/>
      <c r="D368" s="94"/>
      <c r="E368" s="94"/>
      <c r="F368" s="94"/>
      <c r="G368" s="94"/>
      <c r="H368" s="94"/>
      <c r="I368" s="94"/>
      <c r="J368" s="94"/>
      <c r="K368" s="94"/>
    </row>
    <row r="369" spans="2:11">
      <c r="B369" s="94"/>
      <c r="C369" s="94"/>
      <c r="D369" s="94"/>
      <c r="E369" s="94"/>
      <c r="F369" s="94"/>
      <c r="G369" s="94"/>
      <c r="H369" s="94"/>
      <c r="I369" s="94"/>
      <c r="J369" s="94"/>
      <c r="K369" s="94"/>
    </row>
    <row r="370" spans="2:11">
      <c r="B370" s="94"/>
      <c r="C370" s="94"/>
      <c r="D370" s="94"/>
      <c r="E370" s="94"/>
      <c r="F370" s="94"/>
      <c r="G370" s="94"/>
      <c r="H370" s="94"/>
      <c r="I370" s="94"/>
      <c r="J370" s="94"/>
      <c r="K370" s="94"/>
    </row>
    <row r="371" spans="2:11">
      <c r="B371" s="94"/>
      <c r="C371" s="94"/>
      <c r="D371" s="94"/>
      <c r="E371" s="94"/>
      <c r="F371" s="94"/>
      <c r="G371" s="94"/>
      <c r="H371" s="94"/>
      <c r="I371" s="94"/>
      <c r="J371" s="94"/>
      <c r="K371" s="94"/>
    </row>
    <row r="372" spans="2:11">
      <c r="B372" s="94"/>
      <c r="C372" s="94"/>
      <c r="D372" s="94"/>
      <c r="E372" s="94"/>
      <c r="F372" s="94"/>
      <c r="G372" s="94"/>
      <c r="H372" s="94"/>
      <c r="I372" s="94"/>
      <c r="J372" s="94"/>
      <c r="K372" s="94"/>
    </row>
    <row r="373" spans="2:11">
      <c r="B373" s="94"/>
      <c r="C373" s="94"/>
      <c r="D373" s="94"/>
      <c r="E373" s="94"/>
      <c r="F373" s="94"/>
      <c r="G373" s="94"/>
      <c r="H373" s="94"/>
      <c r="I373" s="94"/>
      <c r="J373" s="94"/>
      <c r="K373" s="94"/>
    </row>
    <row r="374" spans="2:11">
      <c r="B374" s="94"/>
      <c r="C374" s="94"/>
      <c r="D374" s="94"/>
      <c r="E374" s="94"/>
      <c r="F374" s="94"/>
      <c r="G374" s="94"/>
      <c r="H374" s="94"/>
      <c r="I374" s="94"/>
      <c r="J374" s="94"/>
      <c r="K374" s="94"/>
    </row>
    <row r="375" spans="2:11">
      <c r="B375" s="94"/>
      <c r="C375" s="94"/>
      <c r="D375" s="94"/>
      <c r="E375" s="94"/>
      <c r="F375" s="94"/>
      <c r="G375" s="94"/>
      <c r="H375" s="94"/>
      <c r="I375" s="94"/>
      <c r="J375" s="94"/>
      <c r="K375" s="94"/>
    </row>
    <row r="376" spans="2:11">
      <c r="B376" s="94"/>
      <c r="C376" s="94"/>
      <c r="D376" s="94"/>
      <c r="E376" s="94"/>
      <c r="F376" s="94"/>
      <c r="G376" s="94"/>
      <c r="H376" s="94"/>
      <c r="I376" s="94"/>
      <c r="J376" s="94"/>
      <c r="K376" s="94"/>
    </row>
    <row r="377" spans="2:11">
      <c r="B377" s="94"/>
      <c r="C377" s="94"/>
      <c r="D377" s="94"/>
      <c r="E377" s="94"/>
      <c r="F377" s="94"/>
      <c r="G377" s="94"/>
      <c r="H377" s="94"/>
      <c r="I377" s="94"/>
      <c r="J377" s="94"/>
      <c r="K377" s="94"/>
    </row>
    <row r="378" spans="2:11">
      <c r="B378" s="94"/>
      <c r="C378" s="94"/>
      <c r="D378" s="94"/>
      <c r="E378" s="94"/>
      <c r="F378" s="94"/>
      <c r="G378" s="94"/>
      <c r="H378" s="94"/>
      <c r="I378" s="94"/>
      <c r="J378" s="94"/>
      <c r="K378" s="94"/>
    </row>
    <row r="379" spans="2:11">
      <c r="B379" s="94"/>
      <c r="C379" s="94"/>
      <c r="D379" s="94"/>
      <c r="E379" s="94"/>
      <c r="F379" s="94"/>
      <c r="G379" s="94"/>
      <c r="H379" s="94"/>
      <c r="I379" s="94"/>
      <c r="J379" s="94"/>
      <c r="K379" s="94"/>
    </row>
    <row r="380" spans="2:11">
      <c r="B380" s="94"/>
      <c r="C380" s="94"/>
      <c r="D380" s="94"/>
      <c r="E380" s="94"/>
      <c r="F380" s="94"/>
      <c r="G380" s="94"/>
      <c r="H380" s="94"/>
      <c r="I380" s="94"/>
      <c r="J380" s="94"/>
      <c r="K380" s="94"/>
    </row>
    <row r="381" spans="2:11">
      <c r="B381" s="94"/>
      <c r="C381" s="94"/>
      <c r="D381" s="94"/>
      <c r="E381" s="94"/>
      <c r="F381" s="94"/>
      <c r="G381" s="94"/>
      <c r="H381" s="94"/>
      <c r="I381" s="94"/>
      <c r="J381" s="94"/>
      <c r="K381" s="94"/>
    </row>
    <row r="382" spans="2:11">
      <c r="B382" s="94"/>
      <c r="C382" s="94"/>
      <c r="D382" s="94"/>
      <c r="E382" s="94"/>
      <c r="F382" s="94"/>
      <c r="G382" s="94"/>
      <c r="H382" s="94"/>
      <c r="I382" s="94"/>
      <c r="J382" s="94"/>
      <c r="K382" s="94"/>
    </row>
    <row r="383" spans="2:11">
      <c r="B383" s="94"/>
      <c r="C383" s="94"/>
      <c r="D383" s="94"/>
      <c r="E383" s="94"/>
      <c r="F383" s="94"/>
      <c r="G383" s="94"/>
      <c r="H383" s="94"/>
      <c r="I383" s="94"/>
      <c r="J383" s="94"/>
      <c r="K383" s="94"/>
    </row>
    <row r="384" spans="2:11">
      <c r="B384" s="94"/>
      <c r="C384" s="94"/>
      <c r="D384" s="94"/>
      <c r="E384" s="94"/>
      <c r="F384" s="94"/>
      <c r="G384" s="94"/>
      <c r="H384" s="94"/>
      <c r="I384" s="94"/>
      <c r="J384" s="94"/>
      <c r="K384" s="94"/>
    </row>
    <row r="385" spans="2:11">
      <c r="B385" s="94"/>
      <c r="C385" s="94"/>
      <c r="D385" s="94"/>
      <c r="E385" s="94"/>
      <c r="F385" s="94"/>
      <c r="G385" s="94"/>
      <c r="H385" s="94"/>
      <c r="I385" s="94"/>
      <c r="J385" s="94"/>
      <c r="K385" s="94"/>
    </row>
    <row r="386" spans="2:11">
      <c r="B386" s="94"/>
      <c r="C386" s="94"/>
      <c r="D386" s="94"/>
      <c r="E386" s="94"/>
      <c r="F386" s="94"/>
      <c r="G386" s="94"/>
      <c r="H386" s="94"/>
      <c r="I386" s="94"/>
      <c r="J386" s="94"/>
      <c r="K386" s="94"/>
    </row>
    <row r="387" spans="2:11">
      <c r="B387" s="94"/>
      <c r="C387" s="94"/>
      <c r="D387" s="94"/>
      <c r="E387" s="94"/>
      <c r="F387" s="94"/>
      <c r="G387" s="94"/>
      <c r="H387" s="94"/>
      <c r="I387" s="94"/>
      <c r="J387" s="94"/>
      <c r="K387" s="94"/>
    </row>
    <row r="388" spans="2:11">
      <c r="B388" s="94"/>
      <c r="C388" s="94"/>
      <c r="D388" s="94"/>
      <c r="E388" s="94"/>
      <c r="F388" s="94"/>
      <c r="G388" s="94"/>
      <c r="H388" s="94"/>
      <c r="I388" s="94"/>
      <c r="J388" s="94"/>
      <c r="K388" s="94"/>
    </row>
    <row r="389" spans="2:11">
      <c r="B389" s="94"/>
      <c r="C389" s="94"/>
      <c r="D389" s="94"/>
      <c r="E389" s="94"/>
      <c r="F389" s="94"/>
      <c r="G389" s="94"/>
      <c r="H389" s="94"/>
      <c r="I389" s="94"/>
      <c r="J389" s="94"/>
      <c r="K389" s="94"/>
    </row>
    <row r="390" spans="2:11">
      <c r="B390" s="94"/>
      <c r="C390" s="94"/>
      <c r="D390" s="94"/>
      <c r="E390" s="94"/>
      <c r="F390" s="94"/>
      <c r="G390" s="94"/>
      <c r="H390" s="94"/>
      <c r="I390" s="94"/>
      <c r="J390" s="94"/>
      <c r="K390" s="94"/>
    </row>
    <row r="391" spans="2:11">
      <c r="B391" s="94"/>
      <c r="C391" s="94"/>
      <c r="D391" s="94"/>
      <c r="E391" s="94"/>
      <c r="F391" s="94"/>
      <c r="G391" s="94"/>
      <c r="H391" s="94"/>
      <c r="I391" s="94"/>
      <c r="J391" s="94"/>
      <c r="K391" s="94"/>
    </row>
    <row r="392" spans="2:11">
      <c r="B392" s="94"/>
      <c r="C392" s="94"/>
      <c r="D392" s="94"/>
      <c r="E392" s="94"/>
      <c r="F392" s="94"/>
      <c r="G392" s="94"/>
      <c r="H392" s="94"/>
      <c r="I392" s="94"/>
      <c r="J392" s="94"/>
      <c r="K392" s="94"/>
    </row>
    <row r="393" spans="2:11">
      <c r="B393" s="94"/>
      <c r="C393" s="94"/>
      <c r="D393" s="94"/>
      <c r="E393" s="94"/>
      <c r="F393" s="94"/>
      <c r="G393" s="94"/>
      <c r="H393" s="94"/>
      <c r="I393" s="94"/>
      <c r="J393" s="94"/>
      <c r="K393" s="94"/>
    </row>
    <row r="394" spans="2:11">
      <c r="B394" s="94"/>
      <c r="C394" s="94"/>
      <c r="D394" s="94"/>
      <c r="E394" s="94"/>
      <c r="F394" s="94"/>
      <c r="G394" s="94"/>
      <c r="H394" s="94"/>
      <c r="I394" s="94"/>
      <c r="J394" s="94"/>
      <c r="K394" s="94"/>
    </row>
    <row r="395" spans="2:11">
      <c r="B395" s="94"/>
      <c r="C395" s="94"/>
      <c r="D395" s="94"/>
      <c r="E395" s="94"/>
      <c r="F395" s="94"/>
      <c r="G395" s="94"/>
      <c r="H395" s="94"/>
      <c r="I395" s="94"/>
      <c r="J395" s="94"/>
      <c r="K395" s="94"/>
    </row>
    <row r="396" spans="2:11">
      <c r="B396" s="94"/>
      <c r="C396" s="94"/>
      <c r="D396" s="94"/>
      <c r="E396" s="94"/>
      <c r="F396" s="94"/>
      <c r="G396" s="94"/>
      <c r="H396" s="94"/>
      <c r="I396" s="94"/>
      <c r="J396" s="94"/>
      <c r="K396" s="94"/>
    </row>
    <row r="397" spans="2:11">
      <c r="B397" s="94"/>
      <c r="C397" s="94"/>
      <c r="D397" s="94"/>
      <c r="E397" s="94"/>
      <c r="F397" s="94"/>
      <c r="G397" s="94"/>
      <c r="H397" s="94"/>
      <c r="I397" s="94"/>
      <c r="J397" s="94"/>
      <c r="K397" s="94"/>
    </row>
    <row r="398" spans="2:11">
      <c r="B398" s="94"/>
      <c r="C398" s="94"/>
      <c r="D398" s="94"/>
      <c r="E398" s="94"/>
      <c r="F398" s="94"/>
      <c r="G398" s="94"/>
      <c r="H398" s="94"/>
      <c r="I398" s="94"/>
      <c r="J398" s="94"/>
      <c r="K398" s="94"/>
    </row>
    <row r="399" spans="2:11">
      <c r="B399" s="94"/>
      <c r="C399" s="94"/>
      <c r="D399" s="94"/>
      <c r="E399" s="94"/>
      <c r="F399" s="94"/>
      <c r="G399" s="94"/>
      <c r="H399" s="94"/>
      <c r="I399" s="94"/>
      <c r="J399" s="94"/>
      <c r="K399" s="94"/>
    </row>
    <row r="400" spans="2:11">
      <c r="B400" s="94"/>
      <c r="C400" s="94"/>
      <c r="D400" s="94"/>
      <c r="E400" s="94"/>
      <c r="F400" s="94"/>
      <c r="G400" s="94"/>
      <c r="H400" s="94"/>
      <c r="I400" s="94"/>
      <c r="J400" s="94"/>
      <c r="K400" s="94"/>
    </row>
    <row r="401" spans="2:11">
      <c r="B401" s="94"/>
      <c r="C401" s="94"/>
      <c r="D401" s="94"/>
      <c r="E401" s="94"/>
      <c r="F401" s="94"/>
      <c r="G401" s="94"/>
      <c r="H401" s="94"/>
      <c r="I401" s="94"/>
      <c r="J401" s="94"/>
      <c r="K401" s="94"/>
    </row>
    <row r="402" spans="2:11">
      <c r="B402" s="94"/>
      <c r="C402" s="94"/>
      <c r="D402" s="94"/>
      <c r="E402" s="94"/>
      <c r="F402" s="94"/>
      <c r="G402" s="94"/>
      <c r="H402" s="94"/>
      <c r="I402" s="94"/>
      <c r="J402" s="94"/>
      <c r="K402" s="94"/>
    </row>
    <row r="403" spans="2:11">
      <c r="B403" s="94"/>
      <c r="C403" s="94"/>
      <c r="D403" s="94"/>
      <c r="E403" s="94"/>
      <c r="F403" s="94"/>
      <c r="G403" s="94"/>
      <c r="H403" s="94"/>
      <c r="I403" s="94"/>
      <c r="J403" s="94"/>
      <c r="K403" s="94"/>
    </row>
    <row r="404" spans="2:11">
      <c r="B404" s="94"/>
      <c r="C404" s="94"/>
      <c r="D404" s="94"/>
      <c r="E404" s="94"/>
      <c r="F404" s="94"/>
      <c r="G404" s="94"/>
      <c r="H404" s="94"/>
      <c r="I404" s="94"/>
      <c r="J404" s="94"/>
      <c r="K404" s="94"/>
    </row>
    <row r="405" spans="2:11">
      <c r="B405" s="94"/>
      <c r="C405" s="94"/>
      <c r="D405" s="94"/>
      <c r="E405" s="94"/>
      <c r="F405" s="94"/>
      <c r="G405" s="94"/>
      <c r="H405" s="94"/>
      <c r="I405" s="94"/>
      <c r="J405" s="94"/>
      <c r="K405" s="94"/>
    </row>
    <row r="406" spans="2:11">
      <c r="B406" s="94"/>
      <c r="C406" s="94"/>
      <c r="D406" s="94"/>
      <c r="E406" s="94"/>
      <c r="F406" s="94"/>
      <c r="G406" s="94"/>
      <c r="H406" s="94"/>
      <c r="I406" s="94"/>
      <c r="J406" s="94"/>
      <c r="K406" s="94"/>
    </row>
    <row r="407" spans="2:11">
      <c r="B407" s="94"/>
      <c r="C407" s="94"/>
      <c r="D407" s="94"/>
      <c r="E407" s="94"/>
      <c r="F407" s="94"/>
      <c r="G407" s="94"/>
      <c r="H407" s="94"/>
      <c r="I407" s="94"/>
      <c r="J407" s="94"/>
      <c r="K407" s="94"/>
    </row>
    <row r="408" spans="2:11">
      <c r="B408" s="94"/>
      <c r="C408" s="94"/>
      <c r="D408" s="94"/>
      <c r="E408" s="94"/>
      <c r="F408" s="94"/>
      <c r="G408" s="94"/>
      <c r="H408" s="94"/>
      <c r="I408" s="94"/>
      <c r="J408" s="94"/>
      <c r="K408" s="94"/>
    </row>
    <row r="409" spans="2:11">
      <c r="B409" s="94"/>
      <c r="C409" s="94"/>
      <c r="D409" s="94"/>
      <c r="E409" s="94"/>
      <c r="F409" s="94"/>
      <c r="G409" s="94"/>
      <c r="H409" s="94"/>
      <c r="I409" s="94"/>
      <c r="J409" s="94"/>
      <c r="K409" s="94"/>
    </row>
    <row r="410" spans="2:11">
      <c r="B410" s="94"/>
      <c r="C410" s="94"/>
      <c r="D410" s="94"/>
      <c r="E410" s="94"/>
      <c r="F410" s="94"/>
      <c r="G410" s="94"/>
      <c r="H410" s="94"/>
      <c r="I410" s="94"/>
      <c r="J410" s="94"/>
      <c r="K410" s="94"/>
    </row>
    <row r="411" spans="2:11">
      <c r="B411" s="94"/>
      <c r="C411" s="94"/>
      <c r="D411" s="94"/>
      <c r="E411" s="94"/>
      <c r="F411" s="94"/>
      <c r="G411" s="94"/>
      <c r="H411" s="94"/>
      <c r="I411" s="94"/>
      <c r="J411" s="94"/>
      <c r="K411" s="94"/>
    </row>
    <row r="412" spans="2:11">
      <c r="B412" s="94"/>
      <c r="C412" s="94"/>
      <c r="D412" s="94"/>
      <c r="E412" s="94"/>
      <c r="F412" s="94"/>
      <c r="G412" s="94"/>
      <c r="H412" s="94"/>
      <c r="I412" s="94"/>
      <c r="J412" s="94"/>
      <c r="K412" s="94"/>
    </row>
    <row r="413" spans="2:11">
      <c r="B413" s="94"/>
      <c r="C413" s="94"/>
      <c r="D413" s="94"/>
      <c r="E413" s="94"/>
      <c r="F413" s="94"/>
      <c r="G413" s="94"/>
      <c r="H413" s="94"/>
      <c r="I413" s="94"/>
      <c r="J413" s="94"/>
      <c r="K413" s="94"/>
    </row>
    <row r="414" spans="2:11">
      <c r="B414" s="94"/>
      <c r="C414" s="94"/>
      <c r="D414" s="94"/>
      <c r="E414" s="94"/>
      <c r="F414" s="94"/>
      <c r="G414" s="94"/>
      <c r="H414" s="94"/>
      <c r="I414" s="94"/>
      <c r="J414" s="94"/>
      <c r="K414" s="94"/>
    </row>
    <row r="415" spans="2:11">
      <c r="B415" s="94"/>
      <c r="C415" s="94"/>
      <c r="D415" s="94"/>
      <c r="E415" s="94"/>
      <c r="F415" s="94"/>
      <c r="G415" s="94"/>
      <c r="H415" s="94"/>
      <c r="I415" s="94"/>
      <c r="J415" s="94"/>
      <c r="K415" s="94"/>
    </row>
    <row r="416" spans="2:11">
      <c r="B416" s="94"/>
      <c r="C416" s="94"/>
      <c r="D416" s="94"/>
      <c r="E416" s="94"/>
      <c r="F416" s="94"/>
      <c r="G416" s="94"/>
      <c r="H416" s="94"/>
      <c r="I416" s="94"/>
      <c r="J416" s="94"/>
      <c r="K416" s="94"/>
    </row>
    <row r="417" spans="2:11">
      <c r="B417" s="94"/>
      <c r="C417" s="94"/>
      <c r="D417" s="94"/>
      <c r="E417" s="94"/>
      <c r="F417" s="94"/>
      <c r="G417" s="94"/>
      <c r="H417" s="94"/>
      <c r="I417" s="94"/>
      <c r="J417" s="94"/>
      <c r="K417" s="94"/>
    </row>
    <row r="418" spans="2:11">
      <c r="B418" s="94"/>
      <c r="C418" s="94"/>
      <c r="D418" s="94"/>
      <c r="E418" s="94"/>
      <c r="F418" s="94"/>
      <c r="G418" s="94"/>
      <c r="H418" s="94"/>
      <c r="I418" s="94"/>
      <c r="J418" s="94"/>
      <c r="K418" s="94"/>
    </row>
    <row r="419" spans="2:11">
      <c r="B419" s="94"/>
      <c r="C419" s="94"/>
      <c r="D419" s="94"/>
      <c r="E419" s="94"/>
      <c r="F419" s="94"/>
      <c r="G419" s="94"/>
      <c r="H419" s="94"/>
      <c r="I419" s="94"/>
      <c r="J419" s="94"/>
      <c r="K419" s="94"/>
    </row>
    <row r="420" spans="2:11">
      <c r="B420" s="94"/>
      <c r="C420" s="94"/>
      <c r="D420" s="94"/>
      <c r="E420" s="94"/>
      <c r="F420" s="94"/>
      <c r="G420" s="94"/>
      <c r="H420" s="94"/>
      <c r="I420" s="94"/>
      <c r="J420" s="94"/>
      <c r="K420" s="94"/>
    </row>
    <row r="421" spans="2:11">
      <c r="B421" s="94"/>
      <c r="C421" s="94"/>
      <c r="D421" s="94"/>
      <c r="E421" s="94"/>
      <c r="F421" s="94"/>
      <c r="G421" s="94"/>
      <c r="H421" s="94"/>
      <c r="I421" s="94"/>
      <c r="J421" s="94"/>
      <c r="K421" s="94"/>
    </row>
    <row r="422" spans="2:11">
      <c r="B422" s="94"/>
      <c r="C422" s="94"/>
      <c r="D422" s="94"/>
      <c r="E422" s="94"/>
      <c r="F422" s="94"/>
      <c r="G422" s="94"/>
      <c r="H422" s="94"/>
      <c r="I422" s="94"/>
      <c r="J422" s="94"/>
      <c r="K422" s="94"/>
    </row>
    <row r="423" spans="2:11">
      <c r="B423" s="94"/>
      <c r="C423" s="94"/>
      <c r="D423" s="94"/>
      <c r="E423" s="94"/>
      <c r="F423" s="94"/>
      <c r="G423" s="94"/>
      <c r="H423" s="94"/>
      <c r="I423" s="94"/>
      <c r="J423" s="94"/>
      <c r="K423" s="94"/>
    </row>
    <row r="424" spans="2:11">
      <c r="B424" s="94"/>
      <c r="C424" s="94"/>
      <c r="D424" s="94"/>
      <c r="E424" s="94"/>
      <c r="F424" s="94"/>
      <c r="G424" s="94"/>
      <c r="H424" s="94"/>
      <c r="I424" s="94"/>
      <c r="J424" s="94"/>
      <c r="K424" s="94"/>
    </row>
    <row r="425" spans="2:11">
      <c r="B425" s="94"/>
      <c r="C425" s="94"/>
      <c r="D425" s="94"/>
      <c r="E425" s="94"/>
      <c r="F425" s="94"/>
      <c r="G425" s="94"/>
      <c r="H425" s="94"/>
      <c r="I425" s="94"/>
      <c r="J425" s="94"/>
      <c r="K425" s="94"/>
    </row>
    <row r="426" spans="2:11">
      <c r="B426" s="94"/>
      <c r="C426" s="94"/>
      <c r="D426" s="94"/>
      <c r="E426" s="94"/>
      <c r="F426" s="94"/>
      <c r="G426" s="94"/>
      <c r="H426" s="94"/>
      <c r="I426" s="94"/>
      <c r="J426" s="94"/>
      <c r="K426" s="94"/>
    </row>
    <row r="427" spans="2:11">
      <c r="B427" s="94"/>
      <c r="C427" s="94"/>
      <c r="D427" s="94"/>
      <c r="E427" s="94"/>
      <c r="F427" s="94"/>
      <c r="G427" s="94"/>
      <c r="H427" s="94"/>
      <c r="I427" s="94"/>
      <c r="J427" s="94"/>
      <c r="K427" s="94"/>
    </row>
    <row r="428" spans="2:11">
      <c r="B428" s="94"/>
      <c r="C428" s="94"/>
      <c r="D428" s="94"/>
      <c r="E428" s="94"/>
      <c r="F428" s="94"/>
      <c r="G428" s="94"/>
      <c r="H428" s="94"/>
      <c r="I428" s="94"/>
      <c r="J428" s="94"/>
      <c r="K428" s="94"/>
    </row>
    <row r="429" spans="2:11">
      <c r="B429" s="94"/>
      <c r="C429" s="94"/>
      <c r="D429" s="94"/>
      <c r="E429" s="94"/>
      <c r="F429" s="94"/>
      <c r="G429" s="94"/>
      <c r="H429" s="94"/>
      <c r="I429" s="94"/>
      <c r="J429" s="94"/>
      <c r="K429" s="94"/>
    </row>
    <row r="430" spans="2:11">
      <c r="B430" s="94"/>
      <c r="C430" s="94"/>
      <c r="D430" s="94"/>
      <c r="E430" s="94"/>
      <c r="F430" s="94"/>
      <c r="G430" s="94"/>
      <c r="H430" s="94"/>
      <c r="I430" s="94"/>
      <c r="J430" s="94"/>
      <c r="K430" s="94"/>
    </row>
    <row r="431" spans="2:11">
      <c r="B431" s="94"/>
      <c r="C431" s="94"/>
      <c r="D431" s="94"/>
      <c r="E431" s="94"/>
      <c r="F431" s="94"/>
      <c r="G431" s="94"/>
      <c r="H431" s="94"/>
      <c r="I431" s="94"/>
      <c r="J431" s="94"/>
      <c r="K431" s="94"/>
    </row>
    <row r="432" spans="2:11">
      <c r="B432" s="94"/>
      <c r="C432" s="94"/>
      <c r="D432" s="94"/>
      <c r="E432" s="94"/>
      <c r="F432" s="94"/>
      <c r="G432" s="94"/>
      <c r="H432" s="94"/>
      <c r="I432" s="94"/>
      <c r="J432" s="94"/>
      <c r="K432" s="94"/>
    </row>
    <row r="433" spans="2:11">
      <c r="B433" s="94"/>
      <c r="C433" s="94"/>
      <c r="D433" s="94"/>
      <c r="E433" s="94"/>
      <c r="F433" s="94"/>
      <c r="G433" s="94"/>
      <c r="H433" s="94"/>
      <c r="I433" s="94"/>
      <c r="J433" s="94"/>
      <c r="K433" s="94"/>
    </row>
    <row r="434" spans="2:11">
      <c r="B434" s="94"/>
      <c r="C434" s="94"/>
      <c r="D434" s="94"/>
      <c r="E434" s="94"/>
      <c r="F434" s="94"/>
      <c r="G434" s="94"/>
      <c r="H434" s="94"/>
      <c r="I434" s="94"/>
      <c r="J434" s="94"/>
      <c r="K434" s="94"/>
    </row>
    <row r="435" spans="2:11">
      <c r="B435" s="94"/>
      <c r="C435" s="94"/>
      <c r="D435" s="94"/>
      <c r="E435" s="94"/>
      <c r="F435" s="94"/>
      <c r="G435" s="94"/>
      <c r="H435" s="94"/>
      <c r="I435" s="94"/>
      <c r="J435" s="94"/>
      <c r="K435" s="94"/>
    </row>
    <row r="436" spans="2:11">
      <c r="B436" s="94"/>
      <c r="C436" s="94"/>
      <c r="D436" s="94"/>
      <c r="E436" s="94"/>
      <c r="F436" s="94"/>
      <c r="G436" s="94"/>
      <c r="H436" s="94"/>
      <c r="I436" s="94"/>
      <c r="J436" s="94"/>
      <c r="K436" s="94"/>
    </row>
    <row r="437" spans="2:11">
      <c r="B437" s="94"/>
      <c r="C437" s="94"/>
      <c r="D437" s="94"/>
      <c r="E437" s="94"/>
      <c r="F437" s="94"/>
      <c r="G437" s="94"/>
      <c r="H437" s="94"/>
      <c r="I437" s="94"/>
      <c r="J437" s="94"/>
      <c r="K437" s="94"/>
    </row>
    <row r="438" spans="2:11">
      <c r="B438" s="94"/>
      <c r="C438" s="94"/>
      <c r="D438" s="94"/>
      <c r="E438" s="94"/>
      <c r="F438" s="94"/>
      <c r="G438" s="94"/>
      <c r="H438" s="94"/>
      <c r="I438" s="94"/>
      <c r="J438" s="94"/>
      <c r="K438" s="94"/>
    </row>
    <row r="439" spans="2:11">
      <c r="B439" s="94"/>
      <c r="C439" s="94"/>
      <c r="D439" s="94"/>
      <c r="E439" s="94"/>
      <c r="F439" s="94"/>
      <c r="G439" s="94"/>
      <c r="H439" s="94"/>
      <c r="I439" s="94"/>
      <c r="J439" s="94"/>
      <c r="K439" s="94"/>
    </row>
    <row r="440" spans="2:11">
      <c r="B440" s="94"/>
      <c r="C440" s="94"/>
      <c r="D440" s="94"/>
      <c r="E440" s="94"/>
      <c r="F440" s="94"/>
      <c r="G440" s="94"/>
      <c r="H440" s="94"/>
      <c r="I440" s="94"/>
      <c r="J440" s="94"/>
      <c r="K440" s="94"/>
    </row>
    <row r="441" spans="2:11">
      <c r="B441" s="94"/>
      <c r="C441" s="94"/>
      <c r="D441" s="94"/>
      <c r="E441" s="94"/>
      <c r="F441" s="94"/>
      <c r="G441" s="94"/>
      <c r="H441" s="94"/>
      <c r="I441" s="94"/>
      <c r="J441" s="94"/>
      <c r="K441" s="94"/>
    </row>
    <row r="442" spans="2:11">
      <c r="B442" s="94"/>
      <c r="C442" s="94"/>
      <c r="D442" s="94"/>
      <c r="E442" s="94"/>
      <c r="F442" s="94"/>
      <c r="G442" s="94"/>
      <c r="H442" s="94"/>
      <c r="I442" s="94"/>
      <c r="J442" s="94"/>
      <c r="K442" s="94"/>
    </row>
    <row r="443" spans="2:11">
      <c r="B443" s="94"/>
      <c r="C443" s="94"/>
      <c r="D443" s="94"/>
      <c r="E443" s="94"/>
      <c r="F443" s="94"/>
      <c r="G443" s="94"/>
      <c r="H443" s="94"/>
      <c r="I443" s="94"/>
      <c r="J443" s="94"/>
      <c r="K443" s="94"/>
    </row>
    <row r="444" spans="2:11">
      <c r="B444" s="94"/>
      <c r="C444" s="94"/>
      <c r="D444" s="94"/>
      <c r="E444" s="94"/>
      <c r="F444" s="94"/>
      <c r="G444" s="94"/>
      <c r="H444" s="94"/>
      <c r="I444" s="94"/>
      <c r="J444" s="94"/>
      <c r="K444" s="94"/>
    </row>
    <row r="445" spans="2:11">
      <c r="B445" s="94"/>
      <c r="C445" s="94"/>
      <c r="D445" s="94"/>
      <c r="E445" s="94"/>
      <c r="F445" s="94"/>
      <c r="G445" s="94"/>
      <c r="H445" s="94"/>
      <c r="I445" s="94"/>
      <c r="J445" s="94"/>
      <c r="K445" s="94"/>
    </row>
    <row r="446" spans="2:11">
      <c r="B446" s="94"/>
      <c r="C446" s="94"/>
      <c r="D446" s="94"/>
      <c r="E446" s="94"/>
      <c r="F446" s="94"/>
      <c r="G446" s="94"/>
      <c r="H446" s="94"/>
      <c r="I446" s="94"/>
      <c r="J446" s="94"/>
      <c r="K446" s="94"/>
    </row>
    <row r="447" spans="2:11">
      <c r="B447" s="94"/>
      <c r="C447" s="94"/>
      <c r="D447" s="94"/>
      <c r="E447" s="94"/>
      <c r="F447" s="94"/>
      <c r="G447" s="94"/>
      <c r="H447" s="94"/>
      <c r="I447" s="94"/>
      <c r="J447" s="94"/>
      <c r="K447" s="94"/>
    </row>
    <row r="448" spans="2:11">
      <c r="B448" s="94"/>
      <c r="C448" s="94"/>
      <c r="D448" s="94"/>
      <c r="E448" s="94"/>
      <c r="F448" s="94"/>
      <c r="G448" s="94"/>
      <c r="H448" s="94"/>
      <c r="I448" s="94"/>
      <c r="J448" s="94"/>
      <c r="K448" s="94"/>
    </row>
    <row r="449" spans="2:11">
      <c r="B449" s="94"/>
      <c r="C449" s="94"/>
      <c r="D449" s="94"/>
      <c r="E449" s="94"/>
      <c r="F449" s="94"/>
      <c r="G449" s="94"/>
      <c r="H449" s="94"/>
      <c r="I449" s="94"/>
      <c r="J449" s="94"/>
      <c r="K449" s="94"/>
    </row>
    <row r="450" spans="2:11">
      <c r="B450" s="94"/>
      <c r="C450" s="94"/>
      <c r="D450" s="94"/>
      <c r="E450" s="94"/>
      <c r="F450" s="94"/>
      <c r="G450" s="94"/>
      <c r="H450" s="94"/>
      <c r="I450" s="94"/>
      <c r="J450" s="94"/>
      <c r="K450" s="94"/>
    </row>
    <row r="451" spans="2:11">
      <c r="B451" s="94"/>
      <c r="C451" s="94"/>
      <c r="D451" s="94"/>
      <c r="E451" s="94"/>
      <c r="F451" s="94"/>
      <c r="G451" s="94"/>
      <c r="H451" s="94"/>
      <c r="I451" s="94"/>
      <c r="J451" s="94"/>
      <c r="K451" s="94"/>
    </row>
    <row r="452" spans="2:11">
      <c r="B452" s="94"/>
      <c r="C452" s="94"/>
      <c r="D452" s="94"/>
      <c r="E452" s="94"/>
      <c r="F452" s="94"/>
      <c r="G452" s="94"/>
      <c r="H452" s="94"/>
      <c r="I452" s="94"/>
      <c r="J452" s="94"/>
      <c r="K452" s="94"/>
    </row>
    <row r="453" spans="2:11">
      <c r="B453" s="94"/>
      <c r="C453" s="94"/>
      <c r="D453" s="94"/>
      <c r="E453" s="94"/>
      <c r="F453" s="94"/>
      <c r="G453" s="94"/>
      <c r="H453" s="94"/>
      <c r="I453" s="94"/>
      <c r="J453" s="94"/>
      <c r="K453" s="94"/>
    </row>
    <row r="454" spans="2:11">
      <c r="B454" s="94"/>
      <c r="C454" s="94"/>
      <c r="D454" s="94"/>
      <c r="E454" s="94"/>
      <c r="F454" s="94"/>
      <c r="G454" s="94"/>
      <c r="H454" s="94"/>
      <c r="I454" s="94"/>
      <c r="J454" s="94"/>
      <c r="K454" s="94"/>
    </row>
    <row r="455" spans="2:11">
      <c r="B455" s="94"/>
      <c r="C455" s="94"/>
      <c r="D455" s="94"/>
      <c r="E455" s="94"/>
      <c r="F455" s="94"/>
      <c r="G455" s="94"/>
      <c r="H455" s="94"/>
      <c r="I455" s="94"/>
      <c r="J455" s="94"/>
      <c r="K455" s="94"/>
    </row>
    <row r="456" spans="2:11">
      <c r="B456" s="94"/>
      <c r="C456" s="94"/>
      <c r="D456" s="94"/>
      <c r="E456" s="94"/>
      <c r="F456" s="94"/>
      <c r="G456" s="94"/>
      <c r="H456" s="94"/>
      <c r="I456" s="94"/>
      <c r="J456" s="94"/>
      <c r="K456" s="94"/>
    </row>
    <row r="457" spans="2:11">
      <c r="B457" s="94"/>
      <c r="C457" s="94"/>
      <c r="D457" s="94"/>
      <c r="E457" s="94"/>
      <c r="F457" s="94"/>
      <c r="G457" s="94"/>
      <c r="H457" s="94"/>
      <c r="I457" s="94"/>
      <c r="J457" s="94"/>
      <c r="K457" s="94"/>
    </row>
    <row r="458" spans="2:11">
      <c r="B458" s="94"/>
      <c r="C458" s="94"/>
      <c r="D458" s="94"/>
      <c r="E458" s="94"/>
      <c r="F458" s="94"/>
      <c r="G458" s="94"/>
      <c r="H458" s="94"/>
      <c r="I458" s="94"/>
      <c r="J458" s="94"/>
      <c r="K458" s="94"/>
    </row>
    <row r="459" spans="2:11">
      <c r="B459" s="94"/>
      <c r="C459" s="94"/>
      <c r="D459" s="94"/>
      <c r="E459" s="94"/>
      <c r="F459" s="94"/>
      <c r="G459" s="94"/>
      <c r="H459" s="94"/>
      <c r="I459" s="94"/>
      <c r="J459" s="94"/>
      <c r="K459" s="94"/>
    </row>
    <row r="460" spans="2:11">
      <c r="B460" s="94"/>
      <c r="C460" s="94"/>
      <c r="D460" s="94"/>
      <c r="E460" s="94"/>
      <c r="F460" s="94"/>
      <c r="G460" s="94"/>
      <c r="H460" s="94"/>
      <c r="I460" s="94"/>
      <c r="J460" s="94"/>
      <c r="K460" s="94"/>
    </row>
    <row r="461" spans="2:11">
      <c r="B461" s="94"/>
      <c r="C461" s="94"/>
      <c r="D461" s="94"/>
      <c r="E461" s="94"/>
      <c r="F461" s="94"/>
      <c r="G461" s="94"/>
      <c r="H461" s="94"/>
      <c r="I461" s="94"/>
      <c r="J461" s="94"/>
      <c r="K461" s="94"/>
    </row>
    <row r="462" spans="2:11">
      <c r="B462" s="94"/>
      <c r="C462" s="94"/>
      <c r="D462" s="94"/>
      <c r="E462" s="94"/>
      <c r="F462" s="94"/>
      <c r="G462" s="94"/>
      <c r="H462" s="94"/>
      <c r="I462" s="94"/>
      <c r="J462" s="94"/>
      <c r="K462" s="94"/>
    </row>
    <row r="463" spans="2:11">
      <c r="B463" s="94"/>
      <c r="C463" s="94"/>
      <c r="D463" s="94"/>
      <c r="E463" s="94"/>
      <c r="F463" s="94"/>
      <c r="G463" s="94"/>
      <c r="H463" s="94"/>
      <c r="I463" s="94"/>
      <c r="J463" s="94"/>
      <c r="K463" s="94"/>
    </row>
    <row r="464" spans="2:11">
      <c r="B464" s="94"/>
      <c r="C464" s="94"/>
      <c r="D464" s="94"/>
      <c r="E464" s="94"/>
      <c r="F464" s="94"/>
      <c r="G464" s="94"/>
      <c r="H464" s="94"/>
      <c r="I464" s="94"/>
      <c r="J464" s="94"/>
      <c r="K464" s="94"/>
    </row>
    <row r="465" spans="2:11">
      <c r="B465" s="94"/>
      <c r="C465" s="94"/>
      <c r="D465" s="94"/>
      <c r="E465" s="94"/>
      <c r="F465" s="94"/>
      <c r="G465" s="94"/>
      <c r="H465" s="94"/>
      <c r="I465" s="94"/>
      <c r="J465" s="94"/>
      <c r="K465" s="94"/>
    </row>
    <row r="466" spans="2:11">
      <c r="B466" s="94"/>
      <c r="C466" s="94"/>
      <c r="D466" s="94"/>
      <c r="E466" s="94"/>
      <c r="F466" s="94"/>
      <c r="G466" s="94"/>
      <c r="H466" s="94"/>
      <c r="I466" s="94"/>
      <c r="J466" s="94"/>
      <c r="K466" s="94"/>
    </row>
    <row r="467" spans="2:11">
      <c r="B467" s="94"/>
      <c r="C467" s="94"/>
      <c r="D467" s="94"/>
      <c r="E467" s="94"/>
      <c r="F467" s="94"/>
      <c r="G467" s="94"/>
      <c r="H467" s="94"/>
      <c r="I467" s="94"/>
      <c r="J467" s="94"/>
      <c r="K467" s="94"/>
    </row>
    <row r="468" spans="2:11">
      <c r="B468" s="94"/>
      <c r="C468" s="94"/>
      <c r="D468" s="94"/>
      <c r="E468" s="94"/>
      <c r="F468" s="94"/>
      <c r="G468" s="94"/>
      <c r="H468" s="94"/>
      <c r="I468" s="94"/>
      <c r="J468" s="94"/>
      <c r="K468" s="94"/>
    </row>
    <row r="469" spans="2:11">
      <c r="B469" s="94"/>
      <c r="C469" s="94"/>
      <c r="D469" s="94"/>
      <c r="E469" s="94"/>
      <c r="F469" s="94"/>
      <c r="G469" s="94"/>
      <c r="H469" s="94"/>
      <c r="I469" s="94"/>
      <c r="J469" s="94"/>
      <c r="K469" s="94"/>
    </row>
    <row r="470" spans="2:11">
      <c r="B470" s="94"/>
      <c r="C470" s="94"/>
      <c r="D470" s="94"/>
      <c r="E470" s="94"/>
      <c r="F470" s="94"/>
      <c r="G470" s="94"/>
      <c r="H470" s="94"/>
      <c r="I470" s="94"/>
      <c r="J470" s="94"/>
      <c r="K470" s="94"/>
    </row>
    <row r="471" spans="2:11">
      <c r="B471" s="94"/>
      <c r="C471" s="94"/>
      <c r="D471" s="94"/>
      <c r="E471" s="94"/>
      <c r="F471" s="94"/>
      <c r="G471" s="94"/>
      <c r="H471" s="94"/>
      <c r="I471" s="94"/>
      <c r="J471" s="94"/>
      <c r="K471" s="94"/>
    </row>
    <row r="472" spans="2:11">
      <c r="B472" s="94"/>
      <c r="C472" s="94"/>
      <c r="D472" s="94"/>
      <c r="E472" s="94"/>
      <c r="F472" s="94"/>
      <c r="G472" s="94"/>
      <c r="H472" s="94"/>
      <c r="I472" s="94"/>
      <c r="J472" s="94"/>
      <c r="K472" s="94"/>
    </row>
    <row r="473" spans="2:11">
      <c r="B473" s="94"/>
      <c r="C473" s="94"/>
      <c r="D473" s="94"/>
      <c r="E473" s="94"/>
      <c r="F473" s="94"/>
      <c r="G473" s="94"/>
      <c r="H473" s="94"/>
      <c r="I473" s="94"/>
      <c r="J473" s="94"/>
      <c r="K473" s="94"/>
    </row>
    <row r="474" spans="2:11">
      <c r="B474" s="94"/>
      <c r="C474" s="94"/>
      <c r="D474" s="94"/>
      <c r="E474" s="94"/>
      <c r="F474" s="94"/>
      <c r="G474" s="94"/>
      <c r="H474" s="94"/>
      <c r="I474" s="94"/>
      <c r="J474" s="94"/>
      <c r="K474" s="94"/>
    </row>
    <row r="475" spans="2:11">
      <c r="B475" s="94"/>
      <c r="C475" s="94"/>
      <c r="D475" s="94"/>
      <c r="E475" s="94"/>
      <c r="F475" s="94"/>
      <c r="G475" s="94"/>
      <c r="H475" s="94"/>
      <c r="I475" s="94"/>
      <c r="J475" s="94"/>
      <c r="K475" s="94"/>
    </row>
    <row r="476" spans="2:11">
      <c r="B476" s="94"/>
      <c r="C476" s="94"/>
      <c r="D476" s="94"/>
      <c r="E476" s="94"/>
      <c r="F476" s="94"/>
      <c r="G476" s="94"/>
      <c r="H476" s="94"/>
      <c r="I476" s="94"/>
      <c r="J476" s="94"/>
      <c r="K476" s="94"/>
    </row>
    <row r="477" spans="2:11">
      <c r="B477" s="94"/>
      <c r="C477" s="94"/>
      <c r="D477" s="94"/>
      <c r="E477" s="94"/>
      <c r="F477" s="94"/>
      <c r="G477" s="94"/>
      <c r="H477" s="94"/>
      <c r="I477" s="94"/>
      <c r="J477" s="94"/>
      <c r="K477" s="94"/>
    </row>
    <row r="478" spans="2:11">
      <c r="B478" s="94"/>
      <c r="C478" s="94"/>
      <c r="D478" s="94"/>
      <c r="E478" s="94"/>
      <c r="F478" s="94"/>
      <c r="G478" s="94"/>
      <c r="H478" s="94"/>
      <c r="I478" s="94"/>
      <c r="J478" s="94"/>
      <c r="K478" s="94"/>
    </row>
    <row r="479" spans="2:11">
      <c r="B479" s="94"/>
      <c r="C479" s="94"/>
      <c r="D479" s="94"/>
      <c r="E479" s="94"/>
      <c r="F479" s="94"/>
      <c r="G479" s="94"/>
      <c r="H479" s="94"/>
      <c r="I479" s="94"/>
      <c r="J479" s="94"/>
      <c r="K479" s="94"/>
    </row>
    <row r="480" spans="2:11">
      <c r="B480" s="94"/>
      <c r="C480" s="94"/>
      <c r="D480" s="94"/>
      <c r="E480" s="94"/>
      <c r="F480" s="94"/>
      <c r="G480" s="94"/>
      <c r="H480" s="94"/>
      <c r="I480" s="94"/>
      <c r="J480" s="94"/>
      <c r="K480" s="94"/>
    </row>
    <row r="481" spans="2:11">
      <c r="B481" s="94"/>
      <c r="C481" s="94"/>
      <c r="D481" s="94"/>
      <c r="E481" s="94"/>
      <c r="F481" s="94"/>
      <c r="G481" s="94"/>
      <c r="H481" s="94"/>
      <c r="I481" s="94"/>
      <c r="J481" s="94"/>
      <c r="K481" s="94"/>
    </row>
    <row r="482" spans="2:11">
      <c r="B482" s="94"/>
      <c r="C482" s="94"/>
      <c r="D482" s="94"/>
      <c r="E482" s="94"/>
      <c r="F482" s="94"/>
      <c r="G482" s="94"/>
      <c r="H482" s="94"/>
      <c r="I482" s="94"/>
      <c r="J482" s="94"/>
      <c r="K482" s="94"/>
    </row>
    <row r="483" spans="2:11">
      <c r="B483" s="94"/>
      <c r="C483" s="94"/>
      <c r="D483" s="94"/>
      <c r="E483" s="94"/>
      <c r="F483" s="94"/>
      <c r="G483" s="94"/>
      <c r="H483" s="94"/>
      <c r="I483" s="94"/>
      <c r="J483" s="94"/>
      <c r="K483" s="94"/>
    </row>
    <row r="484" spans="2:11">
      <c r="B484" s="94"/>
      <c r="C484" s="94"/>
      <c r="D484" s="94"/>
      <c r="E484" s="94"/>
      <c r="F484" s="94"/>
      <c r="G484" s="94"/>
      <c r="H484" s="94"/>
      <c r="I484" s="94"/>
      <c r="J484" s="94"/>
      <c r="K484" s="94"/>
    </row>
    <row r="485" spans="2:11">
      <c r="B485" s="94"/>
      <c r="C485" s="94"/>
      <c r="D485" s="94"/>
      <c r="E485" s="94"/>
      <c r="F485" s="94"/>
      <c r="G485" s="94"/>
      <c r="H485" s="94"/>
      <c r="I485" s="94"/>
      <c r="J485" s="94"/>
      <c r="K485" s="94"/>
    </row>
    <row r="486" spans="2:11">
      <c r="B486" s="94"/>
      <c r="C486" s="94"/>
      <c r="D486" s="94"/>
      <c r="E486" s="94"/>
      <c r="F486" s="94"/>
      <c r="G486" s="94"/>
      <c r="H486" s="94"/>
      <c r="I486" s="94"/>
      <c r="J486" s="94"/>
      <c r="K486" s="94"/>
    </row>
    <row r="487" spans="2:11">
      <c r="B487" s="94"/>
      <c r="C487" s="94"/>
      <c r="D487" s="94"/>
      <c r="E487" s="94"/>
      <c r="F487" s="94"/>
      <c r="G487" s="94"/>
      <c r="H487" s="94"/>
      <c r="I487" s="94"/>
      <c r="J487" s="94"/>
      <c r="K487" s="94"/>
    </row>
    <row r="488" spans="2:11">
      <c r="B488" s="94"/>
      <c r="C488" s="94"/>
      <c r="D488" s="94"/>
      <c r="E488" s="94"/>
      <c r="F488" s="94"/>
      <c r="G488" s="94"/>
      <c r="H488" s="94"/>
      <c r="I488" s="94"/>
      <c r="J488" s="94"/>
      <c r="K488" s="94"/>
    </row>
    <row r="489" spans="2:11">
      <c r="B489" s="94"/>
      <c r="C489" s="94"/>
      <c r="D489" s="94"/>
      <c r="E489" s="94"/>
      <c r="F489" s="94"/>
      <c r="G489" s="94"/>
      <c r="H489" s="94"/>
      <c r="I489" s="94"/>
      <c r="J489" s="94"/>
      <c r="K489" s="94"/>
    </row>
    <row r="490" spans="2:11">
      <c r="B490" s="94"/>
      <c r="C490" s="94"/>
      <c r="D490" s="94"/>
      <c r="E490" s="94"/>
      <c r="F490" s="94"/>
      <c r="G490" s="94"/>
      <c r="H490" s="94"/>
      <c r="I490" s="94"/>
      <c r="J490" s="94"/>
      <c r="K490" s="94"/>
    </row>
    <row r="491" spans="2:11">
      <c r="B491" s="94"/>
      <c r="C491" s="94"/>
      <c r="D491" s="94"/>
      <c r="E491" s="94"/>
      <c r="F491" s="94"/>
      <c r="G491" s="94"/>
      <c r="H491" s="94"/>
      <c r="I491" s="94"/>
      <c r="J491" s="94"/>
      <c r="K491" s="94"/>
    </row>
    <row r="492" spans="2:11">
      <c r="B492" s="94"/>
      <c r="C492" s="94"/>
      <c r="D492" s="94"/>
      <c r="E492" s="94"/>
      <c r="F492" s="94"/>
      <c r="G492" s="94"/>
      <c r="H492" s="94"/>
      <c r="I492" s="94"/>
      <c r="J492" s="94"/>
      <c r="K492" s="94"/>
    </row>
    <row r="493" spans="2:11">
      <c r="B493" s="94"/>
      <c r="C493" s="94"/>
      <c r="D493" s="94"/>
      <c r="E493" s="94"/>
      <c r="F493" s="94"/>
      <c r="G493" s="94"/>
      <c r="H493" s="94"/>
      <c r="I493" s="94"/>
      <c r="J493" s="94"/>
      <c r="K493" s="94"/>
    </row>
    <row r="494" spans="2:11">
      <c r="B494" s="94"/>
      <c r="C494" s="94"/>
      <c r="D494" s="94"/>
      <c r="E494" s="94"/>
      <c r="F494" s="94"/>
      <c r="G494" s="94"/>
      <c r="H494" s="94"/>
      <c r="I494" s="94"/>
      <c r="J494" s="94"/>
      <c r="K494" s="94"/>
    </row>
    <row r="495" spans="2:11">
      <c r="B495" s="94"/>
      <c r="C495" s="94"/>
      <c r="D495" s="94"/>
      <c r="E495" s="94"/>
      <c r="F495" s="94"/>
      <c r="G495" s="94"/>
      <c r="H495" s="94"/>
      <c r="I495" s="94"/>
      <c r="J495" s="94"/>
      <c r="K495" s="94"/>
    </row>
    <row r="496" spans="2:11">
      <c r="B496" s="94"/>
      <c r="C496" s="94"/>
      <c r="D496" s="94"/>
      <c r="E496" s="94"/>
      <c r="F496" s="94"/>
      <c r="G496" s="94"/>
      <c r="H496" s="94"/>
      <c r="I496" s="94"/>
      <c r="J496" s="94"/>
      <c r="K496" s="94"/>
    </row>
    <row r="497" spans="2:11">
      <c r="B497" s="94"/>
      <c r="C497" s="94"/>
      <c r="D497" s="94"/>
      <c r="E497" s="94"/>
      <c r="F497" s="94"/>
      <c r="G497" s="94"/>
      <c r="H497" s="94"/>
      <c r="I497" s="94"/>
      <c r="J497" s="94"/>
      <c r="K497" s="94"/>
    </row>
    <row r="498" spans="2:11">
      <c r="B498" s="94"/>
      <c r="C498" s="94"/>
      <c r="D498" s="94"/>
      <c r="E498" s="94"/>
      <c r="F498" s="94"/>
      <c r="G498" s="94"/>
      <c r="H498" s="94"/>
      <c r="I498" s="94"/>
      <c r="J498" s="94"/>
      <c r="K498" s="94"/>
    </row>
    <row r="499" spans="2:11">
      <c r="B499" s="94"/>
      <c r="C499" s="94"/>
      <c r="D499" s="94"/>
      <c r="E499" s="94"/>
      <c r="F499" s="94"/>
      <c r="G499" s="94"/>
      <c r="H499" s="94"/>
      <c r="I499" s="94"/>
      <c r="J499" s="94"/>
      <c r="K499" s="94"/>
    </row>
    <row r="500" spans="2:11">
      <c r="B500" s="94"/>
      <c r="C500" s="94"/>
      <c r="D500" s="94"/>
      <c r="E500" s="94"/>
      <c r="F500" s="94"/>
      <c r="G500" s="94"/>
      <c r="H500" s="94"/>
      <c r="I500" s="94"/>
      <c r="J500" s="94"/>
      <c r="K500" s="94"/>
    </row>
    <row r="501" spans="2:11">
      <c r="B501" s="94"/>
      <c r="C501" s="94"/>
      <c r="D501" s="94"/>
      <c r="E501" s="94"/>
      <c r="F501" s="94"/>
      <c r="G501" s="94"/>
      <c r="H501" s="94"/>
      <c r="I501" s="94"/>
      <c r="J501" s="94"/>
      <c r="K501" s="94"/>
    </row>
    <row r="502" spans="2:11">
      <c r="B502" s="94"/>
      <c r="C502" s="94"/>
      <c r="D502" s="94"/>
      <c r="E502" s="94"/>
      <c r="F502" s="94"/>
      <c r="G502" s="94"/>
      <c r="H502" s="94"/>
      <c r="I502" s="94"/>
      <c r="J502" s="94"/>
      <c r="K502" s="94"/>
    </row>
    <row r="503" spans="2:11">
      <c r="B503" s="94"/>
      <c r="C503" s="94"/>
      <c r="D503" s="94"/>
      <c r="E503" s="94"/>
      <c r="F503" s="94"/>
      <c r="G503" s="94"/>
      <c r="H503" s="94"/>
      <c r="I503" s="94"/>
      <c r="J503" s="94"/>
      <c r="K503" s="94"/>
    </row>
    <row r="504" spans="2:11">
      <c r="B504" s="94"/>
      <c r="C504" s="94"/>
      <c r="D504" s="94"/>
      <c r="E504" s="94"/>
      <c r="F504" s="94"/>
      <c r="G504" s="94"/>
      <c r="H504" s="94"/>
      <c r="I504" s="94"/>
      <c r="J504" s="94"/>
      <c r="K504" s="94"/>
    </row>
    <row r="505" spans="2:11">
      <c r="B505" s="94"/>
      <c r="C505" s="94"/>
      <c r="D505" s="94"/>
      <c r="E505" s="94"/>
      <c r="F505" s="94"/>
      <c r="G505" s="94"/>
      <c r="H505" s="94"/>
      <c r="I505" s="94"/>
      <c r="J505" s="94"/>
      <c r="K505" s="94"/>
    </row>
    <row r="506" spans="2:11">
      <c r="B506" s="94"/>
      <c r="C506" s="94"/>
      <c r="D506" s="94"/>
      <c r="E506" s="94"/>
      <c r="F506" s="94"/>
      <c r="G506" s="94"/>
      <c r="H506" s="94"/>
      <c r="I506" s="94"/>
      <c r="J506" s="94"/>
      <c r="K506" s="94"/>
    </row>
    <row r="507" spans="2:11">
      <c r="B507" s="94"/>
      <c r="C507" s="94"/>
      <c r="D507" s="94"/>
      <c r="E507" s="94"/>
      <c r="F507" s="94"/>
      <c r="G507" s="94"/>
      <c r="H507" s="94"/>
      <c r="I507" s="94"/>
      <c r="J507" s="94"/>
      <c r="K507" s="94"/>
    </row>
    <row r="508" spans="2:11">
      <c r="B508" s="94"/>
      <c r="C508" s="94"/>
      <c r="D508" s="94"/>
      <c r="E508" s="94"/>
      <c r="F508" s="94"/>
      <c r="G508" s="94"/>
      <c r="H508" s="94"/>
      <c r="I508" s="94"/>
      <c r="J508" s="94"/>
      <c r="K508" s="94"/>
    </row>
    <row r="509" spans="2:11">
      <c r="B509" s="94"/>
      <c r="C509" s="94"/>
      <c r="D509" s="94"/>
      <c r="E509" s="94"/>
      <c r="F509" s="94"/>
      <c r="G509" s="94"/>
      <c r="H509" s="94"/>
      <c r="I509" s="94"/>
      <c r="J509" s="94"/>
      <c r="K509" s="94"/>
    </row>
    <row r="510" spans="2:11">
      <c r="B510" s="94"/>
      <c r="C510" s="94"/>
      <c r="D510" s="94"/>
      <c r="E510" s="94"/>
      <c r="F510" s="94"/>
      <c r="G510" s="94"/>
      <c r="H510" s="94"/>
      <c r="I510" s="94"/>
      <c r="J510" s="94"/>
      <c r="K510" s="94"/>
    </row>
    <row r="511" spans="2:11">
      <c r="B511" s="94"/>
      <c r="C511" s="94"/>
      <c r="D511" s="94"/>
      <c r="E511" s="94"/>
      <c r="F511" s="94"/>
      <c r="G511" s="94"/>
      <c r="H511" s="94"/>
      <c r="I511" s="94"/>
      <c r="J511" s="94"/>
      <c r="K511" s="94"/>
    </row>
    <row r="512" spans="2:11">
      <c r="B512" s="94"/>
      <c r="C512" s="94"/>
      <c r="D512" s="94"/>
      <c r="E512" s="94"/>
      <c r="F512" s="94"/>
      <c r="G512" s="94"/>
      <c r="H512" s="94"/>
      <c r="I512" s="94"/>
      <c r="J512" s="94"/>
      <c r="K512" s="94"/>
    </row>
    <row r="513" spans="2:11">
      <c r="B513" s="94"/>
      <c r="C513" s="94"/>
      <c r="D513" s="94"/>
      <c r="E513" s="94"/>
      <c r="F513" s="94"/>
      <c r="G513" s="94"/>
      <c r="H513" s="94"/>
      <c r="I513" s="94"/>
      <c r="J513" s="94"/>
      <c r="K513" s="94"/>
    </row>
    <row r="514" spans="2:11">
      <c r="B514" s="94"/>
      <c r="C514" s="94"/>
      <c r="D514" s="94"/>
      <c r="E514" s="94"/>
      <c r="F514" s="94"/>
      <c r="G514" s="94"/>
      <c r="H514" s="94"/>
      <c r="I514" s="94"/>
      <c r="J514" s="94"/>
      <c r="K514" s="94"/>
    </row>
    <row r="515" spans="2:11">
      <c r="B515" s="94"/>
      <c r="C515" s="94"/>
      <c r="D515" s="94"/>
      <c r="E515" s="94"/>
      <c r="F515" s="94"/>
      <c r="G515" s="94"/>
      <c r="H515" s="94"/>
      <c r="I515" s="94"/>
      <c r="J515" s="94"/>
      <c r="K515" s="94"/>
    </row>
    <row r="516" spans="2:11">
      <c r="B516" s="94"/>
      <c r="C516" s="94"/>
      <c r="D516" s="94"/>
      <c r="E516" s="94"/>
      <c r="F516" s="94"/>
      <c r="G516" s="94"/>
      <c r="H516" s="94"/>
      <c r="I516" s="94"/>
      <c r="J516" s="94"/>
      <c r="K516" s="94"/>
    </row>
    <row r="517" spans="2:11">
      <c r="B517" s="94"/>
      <c r="C517" s="94"/>
      <c r="D517" s="94"/>
      <c r="E517" s="94"/>
      <c r="F517" s="94"/>
      <c r="G517" s="94"/>
      <c r="H517" s="94"/>
      <c r="I517" s="94"/>
      <c r="J517" s="94"/>
      <c r="K517" s="94"/>
    </row>
    <row r="518" spans="2:11">
      <c r="B518" s="94"/>
      <c r="C518" s="94"/>
      <c r="D518" s="94"/>
      <c r="E518" s="94"/>
      <c r="F518" s="94"/>
      <c r="G518" s="94"/>
      <c r="H518" s="94"/>
      <c r="I518" s="94"/>
      <c r="J518" s="94"/>
      <c r="K518" s="94"/>
    </row>
    <row r="519" spans="2:11">
      <c r="B519" s="94"/>
      <c r="C519" s="94"/>
      <c r="D519" s="94"/>
      <c r="E519" s="94"/>
      <c r="F519" s="94"/>
      <c r="G519" s="94"/>
      <c r="H519" s="94"/>
      <c r="I519" s="94"/>
      <c r="J519" s="94"/>
      <c r="K519" s="94"/>
    </row>
    <row r="520" spans="2:11">
      <c r="B520" s="94"/>
      <c r="C520" s="94"/>
      <c r="D520" s="94"/>
      <c r="E520" s="94"/>
      <c r="F520" s="94"/>
      <c r="G520" s="94"/>
      <c r="H520" s="94"/>
      <c r="I520" s="94"/>
      <c r="J520" s="94"/>
      <c r="K520" s="94"/>
    </row>
    <row r="521" spans="2:11">
      <c r="B521" s="94"/>
      <c r="C521" s="94"/>
      <c r="D521" s="94"/>
      <c r="E521" s="94"/>
      <c r="F521" s="94"/>
      <c r="G521" s="94"/>
      <c r="H521" s="94"/>
      <c r="I521" s="94"/>
      <c r="J521" s="94"/>
      <c r="K521" s="94"/>
    </row>
    <row r="522" spans="2:11">
      <c r="B522" s="94"/>
      <c r="C522" s="94"/>
      <c r="D522" s="94"/>
      <c r="E522" s="94"/>
      <c r="F522" s="94"/>
      <c r="G522" s="94"/>
      <c r="H522" s="94"/>
      <c r="I522" s="94"/>
      <c r="J522" s="94"/>
      <c r="K522" s="94"/>
    </row>
    <row r="523" spans="2:11">
      <c r="B523" s="94"/>
      <c r="C523" s="94"/>
      <c r="D523" s="94"/>
      <c r="E523" s="94"/>
      <c r="F523" s="94"/>
      <c r="G523" s="94"/>
      <c r="H523" s="94"/>
      <c r="I523" s="94"/>
      <c r="J523" s="94"/>
      <c r="K523" s="94"/>
    </row>
    <row r="524" spans="2:11">
      <c r="B524" s="94"/>
      <c r="C524" s="94"/>
      <c r="D524" s="94"/>
      <c r="E524" s="94"/>
      <c r="F524" s="94"/>
      <c r="G524" s="94"/>
      <c r="H524" s="94"/>
      <c r="I524" s="94"/>
      <c r="J524" s="94"/>
      <c r="K524" s="94"/>
    </row>
    <row r="525" spans="2:11">
      <c r="B525" s="94"/>
      <c r="C525" s="94"/>
      <c r="D525" s="94"/>
      <c r="E525" s="94"/>
      <c r="F525" s="94"/>
      <c r="G525" s="94"/>
      <c r="H525" s="94"/>
      <c r="I525" s="94"/>
      <c r="J525" s="94"/>
      <c r="K525" s="94"/>
    </row>
    <row r="526" spans="2:11">
      <c r="B526" s="94"/>
      <c r="C526" s="94"/>
      <c r="D526" s="94"/>
      <c r="E526" s="94"/>
      <c r="F526" s="94"/>
      <c r="G526" s="94"/>
      <c r="H526" s="94"/>
      <c r="I526" s="94"/>
      <c r="J526" s="94"/>
      <c r="K526" s="94"/>
    </row>
    <row r="527" spans="2:11">
      <c r="B527" s="94"/>
      <c r="C527" s="94"/>
      <c r="D527" s="94"/>
      <c r="E527" s="94"/>
      <c r="F527" s="94"/>
      <c r="G527" s="94"/>
      <c r="H527" s="94"/>
      <c r="I527" s="94"/>
      <c r="J527" s="94"/>
      <c r="K527" s="94"/>
    </row>
    <row r="528" spans="2:11">
      <c r="B528" s="94"/>
      <c r="C528" s="94"/>
      <c r="D528" s="94"/>
      <c r="E528" s="94"/>
      <c r="F528" s="94"/>
      <c r="G528" s="94"/>
      <c r="H528" s="94"/>
      <c r="I528" s="94"/>
      <c r="J528" s="94"/>
      <c r="K528" s="94"/>
    </row>
    <row r="529" spans="2:11">
      <c r="B529" s="94"/>
      <c r="C529" s="94"/>
      <c r="D529" s="94"/>
      <c r="E529" s="94"/>
      <c r="F529" s="94"/>
      <c r="G529" s="94"/>
      <c r="H529" s="94"/>
      <c r="I529" s="94"/>
      <c r="J529" s="94"/>
      <c r="K529" s="94"/>
    </row>
    <row r="530" spans="2:11">
      <c r="B530" s="94"/>
      <c r="C530" s="94"/>
      <c r="D530" s="94"/>
      <c r="E530" s="94"/>
      <c r="F530" s="94"/>
      <c r="G530" s="94"/>
      <c r="H530" s="94"/>
      <c r="I530" s="94"/>
      <c r="J530" s="94"/>
      <c r="K530" s="94"/>
    </row>
    <row r="531" spans="2:11">
      <c r="B531" s="94"/>
      <c r="C531" s="94"/>
      <c r="D531" s="94"/>
      <c r="E531" s="94"/>
      <c r="F531" s="94"/>
      <c r="G531" s="94"/>
      <c r="H531" s="94"/>
      <c r="I531" s="94"/>
      <c r="J531" s="94"/>
      <c r="K531" s="94"/>
    </row>
    <row r="532" spans="2:11">
      <c r="B532" s="94"/>
      <c r="C532" s="94"/>
      <c r="D532" s="94"/>
      <c r="E532" s="94"/>
      <c r="F532" s="94"/>
      <c r="G532" s="94"/>
      <c r="H532" s="94"/>
      <c r="I532" s="94"/>
      <c r="J532" s="94"/>
      <c r="K532" s="94"/>
    </row>
    <row r="533" spans="2:11">
      <c r="B533" s="94"/>
      <c r="C533" s="94"/>
      <c r="D533" s="94"/>
      <c r="E533" s="94"/>
      <c r="F533" s="94"/>
      <c r="G533" s="94"/>
      <c r="H533" s="94"/>
      <c r="I533" s="94"/>
      <c r="J533" s="94"/>
      <c r="K533" s="94"/>
    </row>
    <row r="534" spans="2:11">
      <c r="B534" s="94"/>
      <c r="C534" s="94"/>
      <c r="D534" s="94"/>
      <c r="E534" s="94"/>
      <c r="F534" s="94"/>
      <c r="G534" s="94"/>
      <c r="H534" s="94"/>
      <c r="I534" s="94"/>
      <c r="J534" s="94"/>
      <c r="K534" s="94"/>
    </row>
    <row r="535" spans="2:11">
      <c r="B535" s="94"/>
      <c r="C535" s="94"/>
      <c r="D535" s="94"/>
      <c r="E535" s="94"/>
      <c r="F535" s="94"/>
      <c r="G535" s="94"/>
      <c r="H535" s="94"/>
      <c r="I535" s="94"/>
      <c r="J535" s="94"/>
      <c r="K535" s="94"/>
    </row>
    <row r="536" spans="2:11">
      <c r="B536" s="94"/>
      <c r="C536" s="94"/>
      <c r="D536" s="94"/>
      <c r="E536" s="94"/>
      <c r="F536" s="94"/>
      <c r="G536" s="94"/>
      <c r="H536" s="94"/>
      <c r="I536" s="94"/>
      <c r="J536" s="94"/>
      <c r="K536" s="94"/>
    </row>
    <row r="537" spans="2:11">
      <c r="B537" s="94"/>
      <c r="C537" s="94"/>
      <c r="D537" s="94"/>
      <c r="E537" s="94"/>
      <c r="F537" s="94"/>
      <c r="G537" s="94"/>
      <c r="H537" s="94"/>
      <c r="I537" s="94"/>
      <c r="J537" s="94"/>
      <c r="K537" s="94"/>
    </row>
    <row r="538" spans="2:11">
      <c r="B538" s="94"/>
      <c r="C538" s="94"/>
      <c r="D538" s="94"/>
      <c r="E538" s="94"/>
      <c r="F538" s="94"/>
      <c r="G538" s="94"/>
      <c r="H538" s="94"/>
      <c r="I538" s="94"/>
      <c r="J538" s="94"/>
      <c r="K538" s="94"/>
    </row>
    <row r="539" spans="2:11">
      <c r="B539" s="94"/>
      <c r="C539" s="94"/>
      <c r="D539" s="94"/>
      <c r="E539" s="94"/>
      <c r="F539" s="94"/>
      <c r="G539" s="94"/>
      <c r="H539" s="94"/>
      <c r="I539" s="94"/>
      <c r="J539" s="94"/>
      <c r="K539" s="94"/>
    </row>
    <row r="540" spans="2:11">
      <c r="B540" s="94"/>
      <c r="C540" s="94"/>
      <c r="D540" s="94"/>
      <c r="E540" s="94"/>
      <c r="F540" s="94"/>
      <c r="G540" s="94"/>
      <c r="H540" s="94"/>
      <c r="I540" s="94"/>
      <c r="J540" s="94"/>
      <c r="K540" s="94"/>
    </row>
    <row r="541" spans="2:11">
      <c r="B541" s="94"/>
      <c r="C541" s="94"/>
      <c r="D541" s="94"/>
      <c r="E541" s="94"/>
      <c r="F541" s="94"/>
      <c r="G541" s="94"/>
      <c r="H541" s="94"/>
      <c r="I541" s="94"/>
      <c r="J541" s="94"/>
      <c r="K541" s="94"/>
    </row>
    <row r="542" spans="2:11">
      <c r="B542" s="94"/>
      <c r="C542" s="94"/>
      <c r="D542" s="94"/>
      <c r="E542" s="94"/>
      <c r="F542" s="94"/>
      <c r="G542" s="94"/>
      <c r="H542" s="94"/>
      <c r="I542" s="94"/>
      <c r="J542" s="94"/>
      <c r="K542" s="94"/>
    </row>
    <row r="543" spans="2:11">
      <c r="B543" s="94"/>
      <c r="C543" s="94"/>
      <c r="D543" s="94"/>
      <c r="E543" s="94"/>
      <c r="F543" s="94"/>
      <c r="G543" s="94"/>
      <c r="H543" s="94"/>
      <c r="I543" s="94"/>
      <c r="J543" s="94"/>
      <c r="K543" s="94"/>
    </row>
    <row r="544" spans="2:11">
      <c r="B544" s="94"/>
      <c r="C544" s="94"/>
      <c r="D544" s="94"/>
      <c r="E544" s="94"/>
      <c r="F544" s="94"/>
      <c r="G544" s="94"/>
      <c r="H544" s="94"/>
      <c r="I544" s="94"/>
      <c r="J544" s="94"/>
      <c r="K544" s="94"/>
    </row>
    <row r="545" spans="2:11">
      <c r="B545" s="94"/>
      <c r="C545" s="94"/>
      <c r="D545" s="94"/>
      <c r="E545" s="94"/>
      <c r="F545" s="94"/>
      <c r="G545" s="94"/>
      <c r="H545" s="94"/>
      <c r="I545" s="94"/>
      <c r="J545" s="94"/>
      <c r="K545" s="94"/>
    </row>
    <row r="546" spans="2:11">
      <c r="B546" s="94"/>
      <c r="C546" s="94"/>
      <c r="D546" s="94"/>
      <c r="E546" s="94"/>
      <c r="F546" s="94"/>
      <c r="G546" s="94"/>
      <c r="H546" s="94"/>
      <c r="I546" s="94"/>
      <c r="J546" s="94"/>
      <c r="K546" s="94"/>
    </row>
    <row r="547" spans="2:11">
      <c r="B547" s="94"/>
      <c r="C547" s="94"/>
      <c r="D547" s="94"/>
      <c r="E547" s="94"/>
      <c r="F547" s="94"/>
      <c r="G547" s="94"/>
      <c r="H547" s="94"/>
      <c r="I547" s="94"/>
      <c r="J547" s="94"/>
      <c r="K547" s="94"/>
    </row>
    <row r="548" spans="2:11">
      <c r="B548" s="94"/>
      <c r="C548" s="94"/>
      <c r="D548" s="94"/>
      <c r="E548" s="94"/>
      <c r="F548" s="94"/>
      <c r="G548" s="94"/>
      <c r="H548" s="94"/>
      <c r="I548" s="94"/>
      <c r="J548" s="94"/>
      <c r="K548" s="94"/>
    </row>
    <row r="549" spans="2:11">
      <c r="B549" s="94"/>
      <c r="C549" s="94"/>
      <c r="D549" s="94"/>
      <c r="E549" s="94"/>
      <c r="F549" s="94"/>
      <c r="G549" s="94"/>
      <c r="H549" s="94"/>
      <c r="I549" s="94"/>
      <c r="J549" s="94"/>
      <c r="K549" s="94"/>
    </row>
    <row r="550" spans="2:11">
      <c r="B550" s="94"/>
      <c r="C550" s="94"/>
      <c r="D550" s="94"/>
      <c r="E550" s="94"/>
      <c r="F550" s="94"/>
      <c r="G550" s="94"/>
      <c r="H550" s="94"/>
      <c r="I550" s="94"/>
      <c r="J550" s="94"/>
      <c r="K550" s="94"/>
    </row>
    <row r="551" spans="2:11">
      <c r="B551" s="94"/>
      <c r="C551" s="94"/>
      <c r="D551" s="94"/>
      <c r="E551" s="94"/>
      <c r="F551" s="94"/>
      <c r="G551" s="94"/>
      <c r="H551" s="94"/>
      <c r="I551" s="94"/>
      <c r="J551" s="94"/>
      <c r="K551" s="94"/>
    </row>
    <row r="552" spans="2:11">
      <c r="B552" s="94"/>
      <c r="C552" s="94"/>
      <c r="D552" s="94"/>
      <c r="E552" s="94"/>
      <c r="F552" s="94"/>
      <c r="G552" s="94"/>
      <c r="H552" s="94"/>
      <c r="I552" s="94"/>
      <c r="J552" s="94"/>
      <c r="K552" s="94"/>
    </row>
    <row r="553" spans="2:11">
      <c r="B553" s="94"/>
      <c r="C553" s="94"/>
      <c r="D553" s="94"/>
      <c r="E553" s="94"/>
      <c r="F553" s="94"/>
      <c r="G553" s="94"/>
      <c r="H553" s="94"/>
      <c r="I553" s="94"/>
      <c r="J553" s="94"/>
      <c r="K553" s="94"/>
    </row>
    <row r="554" spans="2:11">
      <c r="B554" s="94"/>
      <c r="C554" s="94"/>
      <c r="D554" s="94"/>
      <c r="E554" s="94"/>
      <c r="F554" s="94"/>
      <c r="G554" s="94"/>
      <c r="H554" s="94"/>
      <c r="I554" s="94"/>
      <c r="J554" s="94"/>
      <c r="K554" s="94"/>
    </row>
    <row r="555" spans="2:11">
      <c r="B555" s="94"/>
      <c r="C555" s="94"/>
      <c r="D555" s="94"/>
      <c r="E555" s="94"/>
      <c r="F555" s="94"/>
      <c r="G555" s="94"/>
      <c r="H555" s="94"/>
      <c r="I555" s="94"/>
      <c r="J555" s="94"/>
      <c r="K555" s="94"/>
    </row>
    <row r="556" spans="2:11">
      <c r="B556" s="94"/>
      <c r="C556" s="94"/>
      <c r="D556" s="94"/>
      <c r="E556" s="94"/>
      <c r="F556" s="94"/>
      <c r="G556" s="94"/>
      <c r="H556" s="94"/>
      <c r="I556" s="94"/>
      <c r="J556" s="94"/>
      <c r="K556" s="94"/>
    </row>
    <row r="557" spans="2:11">
      <c r="B557" s="94"/>
      <c r="C557" s="94"/>
      <c r="D557" s="94"/>
      <c r="E557" s="94"/>
      <c r="F557" s="94"/>
      <c r="G557" s="94"/>
      <c r="H557" s="94"/>
      <c r="I557" s="94"/>
      <c r="J557" s="94"/>
      <c r="K557" s="94"/>
    </row>
    <row r="558" spans="2:11">
      <c r="B558" s="94"/>
      <c r="C558" s="94"/>
      <c r="D558" s="94"/>
      <c r="E558" s="94"/>
      <c r="F558" s="94"/>
      <c r="G558" s="94"/>
      <c r="H558" s="94"/>
      <c r="I558" s="94"/>
      <c r="J558" s="94"/>
      <c r="K558" s="94"/>
    </row>
    <row r="559" spans="2:11">
      <c r="B559" s="94"/>
      <c r="C559" s="94"/>
      <c r="D559" s="94"/>
      <c r="E559" s="94"/>
      <c r="F559" s="94"/>
      <c r="G559" s="94"/>
      <c r="H559" s="94"/>
      <c r="I559" s="94"/>
      <c r="J559" s="94"/>
      <c r="K559" s="94"/>
    </row>
    <row r="560" spans="2:11">
      <c r="B560" s="94"/>
      <c r="C560" s="94"/>
      <c r="D560" s="94"/>
      <c r="E560" s="94"/>
      <c r="F560" s="94"/>
      <c r="G560" s="94"/>
      <c r="H560" s="94"/>
      <c r="I560" s="94"/>
      <c r="J560" s="94"/>
      <c r="K560" s="94"/>
    </row>
    <row r="561" spans="2:11">
      <c r="B561" s="94"/>
      <c r="C561" s="94"/>
      <c r="D561" s="94"/>
      <c r="E561" s="94"/>
      <c r="F561" s="94"/>
      <c r="G561" s="94"/>
      <c r="H561" s="94"/>
      <c r="I561" s="94"/>
      <c r="J561" s="94"/>
      <c r="K561" s="94"/>
    </row>
    <row r="562" spans="2:11">
      <c r="B562" s="94"/>
      <c r="C562" s="94"/>
      <c r="D562" s="94"/>
      <c r="E562" s="94"/>
      <c r="F562" s="94"/>
      <c r="G562" s="94"/>
      <c r="H562" s="94"/>
      <c r="I562" s="94"/>
      <c r="J562" s="94"/>
      <c r="K562" s="94"/>
    </row>
    <row r="563" spans="2:11">
      <c r="B563" s="94"/>
      <c r="C563" s="94"/>
      <c r="D563" s="94"/>
      <c r="E563" s="94"/>
      <c r="F563" s="94"/>
      <c r="G563" s="94"/>
      <c r="H563" s="94"/>
      <c r="I563" s="94"/>
      <c r="J563" s="94"/>
      <c r="K563" s="94"/>
    </row>
    <row r="564" spans="2:11">
      <c r="B564" s="94"/>
      <c r="C564" s="94"/>
      <c r="D564" s="94"/>
      <c r="E564" s="94"/>
      <c r="F564" s="94"/>
      <c r="G564" s="94"/>
      <c r="H564" s="94"/>
      <c r="I564" s="94"/>
      <c r="J564" s="94"/>
      <c r="K564" s="94"/>
    </row>
    <row r="565" spans="2:11">
      <c r="B565" s="94"/>
      <c r="C565" s="93"/>
      <c r="D565" s="93"/>
      <c r="E565" s="94"/>
      <c r="F565" s="94"/>
      <c r="G565" s="94"/>
      <c r="H565" s="94"/>
      <c r="I565" s="94"/>
      <c r="J565" s="94"/>
      <c r="K565" s="94"/>
    </row>
    <row r="566" spans="2:11">
      <c r="B566" s="94"/>
      <c r="C566" s="93"/>
      <c r="D566" s="93"/>
      <c r="E566" s="94"/>
      <c r="F566" s="94"/>
      <c r="G566" s="94"/>
      <c r="H566" s="94"/>
      <c r="I566" s="94"/>
      <c r="J566" s="94"/>
      <c r="K566" s="94"/>
    </row>
    <row r="567" spans="2:11">
      <c r="B567" s="94"/>
      <c r="C567" s="93"/>
      <c r="D567" s="93"/>
      <c r="E567" s="94"/>
      <c r="F567" s="94"/>
      <c r="G567" s="94"/>
      <c r="H567" s="94"/>
      <c r="I567" s="94"/>
      <c r="J567" s="94"/>
      <c r="K567" s="94"/>
    </row>
    <row r="568" spans="2:11">
      <c r="B568" s="94"/>
      <c r="C568" s="93"/>
      <c r="D568" s="93"/>
      <c r="E568" s="94"/>
      <c r="F568" s="94"/>
      <c r="G568" s="94"/>
      <c r="H568" s="94"/>
      <c r="I568" s="94"/>
      <c r="J568" s="94"/>
      <c r="K568" s="94"/>
    </row>
    <row r="569" spans="2:11">
      <c r="B569" s="94"/>
      <c r="C569" s="93"/>
      <c r="D569" s="93"/>
      <c r="E569" s="94"/>
      <c r="F569" s="94"/>
      <c r="G569" s="94"/>
      <c r="H569" s="94"/>
      <c r="I569" s="94"/>
      <c r="J569" s="94"/>
      <c r="K569" s="94"/>
    </row>
    <row r="570" spans="2:11">
      <c r="B570" s="94"/>
      <c r="C570" s="93"/>
      <c r="D570" s="93"/>
      <c r="E570" s="94"/>
      <c r="F570" s="94"/>
      <c r="G570" s="94"/>
      <c r="H570" s="94"/>
      <c r="I570" s="94"/>
      <c r="J570" s="94"/>
      <c r="K570" s="94"/>
    </row>
    <row r="571" spans="2:11">
      <c r="B571" s="94"/>
      <c r="C571" s="93"/>
      <c r="D571" s="93"/>
      <c r="E571" s="94"/>
      <c r="F571" s="94"/>
      <c r="G571" s="94"/>
      <c r="H571" s="94"/>
      <c r="I571" s="94"/>
      <c r="J571" s="94"/>
      <c r="K571" s="94"/>
    </row>
    <row r="572" spans="2:11">
      <c r="B572" s="94"/>
      <c r="C572" s="93"/>
      <c r="D572" s="93"/>
      <c r="E572" s="94"/>
      <c r="F572" s="94"/>
      <c r="G572" s="94"/>
      <c r="H572" s="94"/>
      <c r="I572" s="94"/>
      <c r="J572" s="94"/>
      <c r="K572" s="94"/>
    </row>
    <row r="573" spans="2:11">
      <c r="B573" s="94"/>
      <c r="C573" s="93"/>
      <c r="D573" s="93"/>
      <c r="E573" s="94"/>
      <c r="F573" s="94"/>
      <c r="G573" s="94"/>
      <c r="H573" s="94"/>
      <c r="I573" s="94"/>
      <c r="J573" s="94"/>
      <c r="K573" s="94"/>
    </row>
    <row r="574" spans="2:11">
      <c r="B574" s="94"/>
      <c r="C574" s="93"/>
      <c r="D574" s="93"/>
      <c r="E574" s="94"/>
      <c r="F574" s="94"/>
      <c r="G574" s="94"/>
      <c r="H574" s="94"/>
      <c r="I574" s="94"/>
      <c r="J574" s="94"/>
      <c r="K574" s="94"/>
    </row>
    <row r="575" spans="2:11">
      <c r="B575" s="94"/>
      <c r="C575" s="93"/>
      <c r="D575" s="93"/>
      <c r="E575" s="94"/>
      <c r="F575" s="94"/>
      <c r="G575" s="94"/>
      <c r="H575" s="94"/>
      <c r="I575" s="94"/>
      <c r="J575" s="94"/>
      <c r="K575" s="94"/>
    </row>
    <row r="576" spans="2:11">
      <c r="B576" s="94"/>
      <c r="C576" s="93"/>
      <c r="D576" s="93"/>
      <c r="E576" s="94"/>
      <c r="F576" s="94"/>
      <c r="G576" s="94"/>
      <c r="H576" s="94"/>
      <c r="I576" s="94"/>
      <c r="J576" s="94"/>
      <c r="K576" s="94"/>
    </row>
    <row r="577" spans="2:11">
      <c r="B577" s="94"/>
      <c r="C577" s="94"/>
      <c r="D577" s="94"/>
      <c r="E577" s="94"/>
      <c r="F577" s="94"/>
      <c r="G577" s="94"/>
      <c r="H577" s="94"/>
      <c r="I577" s="94"/>
      <c r="J577" s="94"/>
      <c r="K577" s="94"/>
    </row>
    <row r="578" spans="2:11">
      <c r="B578" s="94"/>
      <c r="C578" s="94"/>
      <c r="D578" s="94"/>
      <c r="E578" s="94"/>
      <c r="F578" s="94"/>
      <c r="G578" s="94"/>
      <c r="H578" s="94"/>
      <c r="I578" s="94"/>
      <c r="J578" s="94"/>
      <c r="K578" s="94"/>
    </row>
    <row r="579" spans="2:11">
      <c r="B579" s="94"/>
      <c r="C579" s="94"/>
      <c r="D579" s="94"/>
      <c r="E579" s="94"/>
      <c r="F579" s="94"/>
      <c r="G579" s="94"/>
      <c r="H579" s="94"/>
      <c r="I579" s="94"/>
      <c r="J579" s="94"/>
      <c r="K579" s="94"/>
    </row>
    <row r="580" spans="2:11">
      <c r="B580" s="94"/>
      <c r="C580" s="94"/>
      <c r="D580" s="94"/>
      <c r="E580" s="94"/>
      <c r="F580" s="94"/>
      <c r="G580" s="94"/>
      <c r="H580" s="94"/>
      <c r="I580" s="94"/>
      <c r="J580" s="94"/>
      <c r="K580" s="94"/>
    </row>
    <row r="581" spans="2:11">
      <c r="B581" s="94"/>
      <c r="C581" s="94"/>
      <c r="D581" s="94"/>
      <c r="E581" s="94"/>
      <c r="F581" s="94"/>
      <c r="G581" s="94"/>
      <c r="H581" s="94"/>
      <c r="I581" s="94"/>
      <c r="J581" s="94"/>
      <c r="K581" s="94"/>
    </row>
    <row r="582" spans="2:11">
      <c r="B582" s="94"/>
      <c r="C582" s="94"/>
      <c r="D582" s="94"/>
      <c r="E582" s="94"/>
      <c r="F582" s="94"/>
      <c r="G582" s="94"/>
      <c r="H582" s="94"/>
      <c r="I582" s="94"/>
      <c r="J582" s="94"/>
      <c r="K582" s="94"/>
    </row>
    <row r="583" spans="2:11">
      <c r="B583" s="94"/>
      <c r="C583" s="94"/>
      <c r="D583" s="94"/>
      <c r="E583" s="94"/>
      <c r="F583" s="94"/>
      <c r="G583" s="94"/>
      <c r="H583" s="94"/>
      <c r="I583" s="94"/>
      <c r="J583" s="94"/>
      <c r="K583" s="94"/>
    </row>
    <row r="584" spans="2:11">
      <c r="B584" s="94"/>
      <c r="C584" s="94"/>
      <c r="D584" s="94"/>
      <c r="E584" s="94"/>
      <c r="F584" s="94"/>
      <c r="G584" s="94"/>
      <c r="H584" s="94"/>
      <c r="I584" s="94"/>
      <c r="J584" s="94"/>
      <c r="K584" s="94"/>
    </row>
    <row r="585" spans="2:11">
      <c r="B585" s="94"/>
      <c r="C585" s="94"/>
      <c r="D585" s="94"/>
      <c r="E585" s="94"/>
      <c r="F585" s="94"/>
      <c r="G585" s="94"/>
      <c r="H585" s="94"/>
      <c r="I585" s="94"/>
      <c r="J585" s="94"/>
      <c r="K585" s="94"/>
    </row>
    <row r="586" spans="2:11">
      <c r="B586" s="94"/>
      <c r="C586" s="94"/>
      <c r="D586" s="94"/>
      <c r="E586" s="94"/>
      <c r="F586" s="94"/>
      <c r="G586" s="94"/>
      <c r="H586" s="94"/>
      <c r="I586" s="94"/>
      <c r="J586" s="94"/>
      <c r="K586" s="94"/>
    </row>
    <row r="587" spans="2:11">
      <c r="B587" s="94"/>
      <c r="C587" s="94"/>
      <c r="D587" s="94"/>
      <c r="E587" s="94"/>
      <c r="F587" s="94"/>
      <c r="G587" s="94"/>
      <c r="H587" s="94"/>
      <c r="I587" s="94"/>
      <c r="J587" s="94"/>
      <c r="K587" s="94"/>
    </row>
    <row r="588" spans="2:11">
      <c r="B588" s="94"/>
      <c r="C588" s="94"/>
      <c r="D588" s="94"/>
      <c r="E588" s="94"/>
      <c r="F588" s="94"/>
      <c r="G588" s="94"/>
      <c r="H588" s="94"/>
      <c r="I588" s="94"/>
      <c r="J588" s="94"/>
      <c r="K588" s="94"/>
    </row>
    <row r="589" spans="2:11">
      <c r="B589" s="94"/>
      <c r="C589" s="94"/>
      <c r="D589" s="94"/>
      <c r="E589" s="94"/>
      <c r="F589" s="94"/>
      <c r="G589" s="94"/>
      <c r="H589" s="94"/>
      <c r="I589" s="94"/>
      <c r="J589" s="94"/>
      <c r="K589" s="94"/>
    </row>
    <row r="590" spans="2:11">
      <c r="B590" s="94"/>
      <c r="C590" s="94"/>
      <c r="D590" s="94"/>
      <c r="E590" s="94"/>
      <c r="F590" s="94"/>
      <c r="G590" s="94"/>
      <c r="H590" s="94"/>
      <c r="I590" s="94"/>
      <c r="J590" s="94"/>
      <c r="K590" s="94"/>
    </row>
    <row r="591" spans="2:11">
      <c r="B591" s="94"/>
      <c r="C591" s="94"/>
      <c r="D591" s="94"/>
      <c r="E591" s="94"/>
      <c r="F591" s="94"/>
      <c r="G591" s="94"/>
      <c r="H591" s="94"/>
      <c r="I591" s="94"/>
      <c r="J591" s="94"/>
      <c r="K591" s="94"/>
    </row>
    <row r="592" spans="2:11">
      <c r="B592" s="94"/>
      <c r="C592" s="94"/>
      <c r="D592" s="94"/>
      <c r="E592" s="94"/>
      <c r="F592" s="94"/>
      <c r="G592" s="94"/>
      <c r="H592" s="94"/>
      <c r="I592" s="94"/>
      <c r="J592" s="94"/>
      <c r="K592" s="94"/>
    </row>
    <row r="593" spans="2:11">
      <c r="B593" s="94"/>
      <c r="C593" s="94"/>
      <c r="D593" s="94"/>
      <c r="E593" s="94"/>
      <c r="F593" s="94"/>
      <c r="G593" s="94"/>
      <c r="H593" s="94"/>
      <c r="I593" s="94"/>
      <c r="J593" s="94"/>
      <c r="K593" s="94"/>
    </row>
    <row r="594" spans="2:11">
      <c r="B594" s="94"/>
      <c r="C594" s="94"/>
      <c r="D594" s="94"/>
      <c r="E594" s="94"/>
      <c r="F594" s="94"/>
      <c r="G594" s="94"/>
      <c r="H594" s="94"/>
      <c r="I594" s="94"/>
      <c r="J594" s="94"/>
      <c r="K594" s="94"/>
    </row>
    <row r="595" spans="2:11">
      <c r="B595" s="94"/>
      <c r="C595" s="94"/>
      <c r="D595" s="94"/>
      <c r="E595" s="94"/>
      <c r="F595" s="94"/>
      <c r="G595" s="94"/>
      <c r="H595" s="94"/>
      <c r="I595" s="94"/>
      <c r="J595" s="94"/>
      <c r="K595" s="94"/>
    </row>
    <row r="596" spans="2:11">
      <c r="B596" s="94"/>
      <c r="C596" s="94"/>
      <c r="D596" s="94"/>
      <c r="E596" s="94"/>
      <c r="F596" s="94"/>
      <c r="G596" s="94"/>
      <c r="H596" s="94"/>
      <c r="I596" s="94"/>
      <c r="J596" s="94"/>
      <c r="K596" s="94"/>
    </row>
    <row r="597" spans="2:11">
      <c r="B597" s="94"/>
      <c r="C597" s="94"/>
      <c r="D597" s="94"/>
      <c r="E597" s="94"/>
      <c r="F597" s="94"/>
      <c r="G597" s="94"/>
      <c r="H597" s="94"/>
      <c r="I597" s="94"/>
      <c r="J597" s="94"/>
      <c r="K597" s="94"/>
    </row>
    <row r="598" spans="2:11">
      <c r="B598" s="94"/>
      <c r="C598" s="94"/>
      <c r="D598" s="94"/>
      <c r="E598" s="94"/>
      <c r="F598" s="94"/>
      <c r="G598" s="94"/>
      <c r="H598" s="94"/>
      <c r="I598" s="94"/>
      <c r="J598" s="94"/>
      <c r="K598" s="94"/>
    </row>
    <row r="599" spans="2:11">
      <c r="B599" s="94"/>
      <c r="C599" s="94"/>
      <c r="D599" s="94"/>
      <c r="E599" s="94"/>
      <c r="F599" s="94"/>
      <c r="G599" s="94"/>
      <c r="H599" s="94"/>
      <c r="I599" s="94"/>
      <c r="J599" s="94"/>
      <c r="K599" s="94"/>
    </row>
    <row r="600" spans="2:11">
      <c r="B600" s="94"/>
      <c r="C600" s="94"/>
      <c r="D600" s="94"/>
      <c r="E600" s="94"/>
      <c r="F600" s="94"/>
      <c r="G600" s="94"/>
      <c r="H600" s="94"/>
      <c r="I600" s="94"/>
      <c r="J600" s="94"/>
      <c r="K600" s="94"/>
    </row>
    <row r="601" spans="2:11">
      <c r="B601" s="94"/>
      <c r="C601" s="94"/>
      <c r="D601" s="94"/>
      <c r="E601" s="94"/>
      <c r="F601" s="94"/>
      <c r="G601" s="94"/>
      <c r="H601" s="94"/>
      <c r="I601" s="94"/>
      <c r="J601" s="94"/>
      <c r="K601" s="94"/>
    </row>
    <row r="602" spans="2:11">
      <c r="B602" s="94"/>
      <c r="C602" s="94"/>
      <c r="D602" s="94"/>
      <c r="E602" s="94"/>
      <c r="F602" s="94"/>
      <c r="G602" s="94"/>
      <c r="H602" s="94"/>
      <c r="I602" s="94"/>
      <c r="J602" s="94"/>
      <c r="K602" s="94"/>
    </row>
    <row r="603" spans="2:11">
      <c r="B603" s="94"/>
      <c r="C603" s="94"/>
      <c r="D603" s="94"/>
      <c r="E603" s="94"/>
      <c r="F603" s="94"/>
      <c r="G603" s="94"/>
      <c r="H603" s="94"/>
      <c r="I603" s="94"/>
      <c r="J603" s="94"/>
      <c r="K603" s="94"/>
    </row>
    <row r="604" spans="2:11">
      <c r="B604" s="94"/>
      <c r="C604" s="94"/>
      <c r="D604" s="94"/>
      <c r="E604" s="94"/>
      <c r="F604" s="94"/>
      <c r="G604" s="94"/>
      <c r="H604" s="94"/>
      <c r="I604" s="94"/>
      <c r="J604" s="94"/>
      <c r="K604" s="94"/>
    </row>
    <row r="605" spans="2:11">
      <c r="B605" s="94"/>
      <c r="C605" s="94"/>
      <c r="D605" s="94"/>
      <c r="E605" s="94"/>
      <c r="F605" s="94"/>
      <c r="G605" s="94"/>
      <c r="H605" s="94"/>
      <c r="I605" s="94"/>
      <c r="J605" s="94"/>
      <c r="K605" s="94"/>
    </row>
    <row r="606" spans="2:11">
      <c r="B606" s="94"/>
      <c r="C606" s="94"/>
      <c r="D606" s="94"/>
      <c r="E606" s="94"/>
      <c r="F606" s="94"/>
      <c r="G606" s="94"/>
      <c r="H606" s="94"/>
      <c r="I606" s="94"/>
      <c r="J606" s="94"/>
      <c r="K606" s="94"/>
    </row>
    <row r="607" spans="2:11">
      <c r="B607" s="94"/>
      <c r="C607" s="94"/>
      <c r="D607" s="94"/>
      <c r="E607" s="94"/>
      <c r="F607" s="94"/>
      <c r="G607" s="94"/>
      <c r="H607" s="94"/>
      <c r="I607" s="94"/>
      <c r="J607" s="94"/>
      <c r="K607" s="94"/>
    </row>
    <row r="608" spans="2:11">
      <c r="B608" s="94"/>
      <c r="C608" s="94"/>
      <c r="D608" s="94"/>
      <c r="E608" s="94"/>
      <c r="F608" s="94"/>
      <c r="G608" s="94"/>
      <c r="H608" s="94"/>
      <c r="I608" s="94"/>
      <c r="J608" s="94"/>
      <c r="K608" s="94"/>
    </row>
    <row r="609" spans="2:11">
      <c r="B609" s="94"/>
      <c r="C609" s="94"/>
      <c r="D609" s="94"/>
      <c r="E609" s="94"/>
      <c r="F609" s="94"/>
      <c r="G609" s="94"/>
      <c r="H609" s="94"/>
      <c r="I609" s="94"/>
      <c r="J609" s="94"/>
      <c r="K609" s="94"/>
    </row>
    <row r="610" spans="2:11">
      <c r="B610" s="94"/>
      <c r="C610" s="94"/>
      <c r="D610" s="94"/>
      <c r="E610" s="94"/>
      <c r="F610" s="94"/>
      <c r="G610" s="94"/>
      <c r="H610" s="94"/>
      <c r="I610" s="94"/>
      <c r="J610" s="94"/>
      <c r="K610" s="94"/>
    </row>
    <row r="611" spans="2:11">
      <c r="B611" s="94"/>
      <c r="C611" s="94"/>
      <c r="D611" s="94"/>
      <c r="E611" s="94"/>
      <c r="F611" s="94"/>
      <c r="G611" s="94"/>
      <c r="H611" s="94"/>
      <c r="I611" s="94"/>
      <c r="J611" s="94"/>
      <c r="K611" s="94"/>
    </row>
    <row r="612" spans="2:11">
      <c r="B612" s="94"/>
      <c r="C612" s="94"/>
      <c r="D612" s="94"/>
      <c r="E612" s="94"/>
      <c r="F612" s="94"/>
      <c r="G612" s="94"/>
      <c r="H612" s="94"/>
      <c r="I612" s="94"/>
      <c r="J612" s="94"/>
      <c r="K612" s="94"/>
    </row>
    <row r="613" spans="2:11">
      <c r="B613" s="94"/>
      <c r="C613" s="94"/>
      <c r="D613" s="94"/>
      <c r="E613" s="94"/>
      <c r="F613" s="94"/>
      <c r="G613" s="94"/>
      <c r="H613" s="94"/>
      <c r="I613" s="94"/>
      <c r="J613" s="94"/>
      <c r="K613" s="94"/>
    </row>
    <row r="614" spans="2:11">
      <c r="B614" s="94"/>
      <c r="C614" s="94"/>
      <c r="D614" s="94"/>
      <c r="E614" s="94"/>
      <c r="F614" s="94"/>
      <c r="G614" s="94"/>
      <c r="H614" s="94"/>
      <c r="I614" s="94"/>
      <c r="J614" s="94"/>
      <c r="K614" s="94"/>
    </row>
    <row r="615" spans="2:11">
      <c r="B615" s="94"/>
      <c r="C615" s="94"/>
      <c r="D615" s="94"/>
      <c r="E615" s="94"/>
      <c r="F615" s="94"/>
      <c r="G615" s="94"/>
      <c r="H615" s="94"/>
      <c r="I615" s="94"/>
      <c r="J615" s="94"/>
      <c r="K615" s="94"/>
    </row>
    <row r="616" spans="2:11">
      <c r="B616" s="94"/>
      <c r="C616" s="94"/>
      <c r="D616" s="94"/>
      <c r="E616" s="94"/>
      <c r="F616" s="94"/>
      <c r="G616" s="94"/>
      <c r="H616" s="94"/>
      <c r="I616" s="94"/>
      <c r="J616" s="94"/>
      <c r="K616" s="94"/>
    </row>
    <row r="617" spans="2:11">
      <c r="B617" s="94"/>
      <c r="C617" s="94"/>
      <c r="D617" s="94"/>
      <c r="E617" s="94"/>
      <c r="F617" s="94"/>
      <c r="G617" s="94"/>
      <c r="H617" s="94"/>
      <c r="I617" s="94"/>
      <c r="J617" s="94"/>
      <c r="K617" s="94"/>
    </row>
    <row r="618" spans="2:11">
      <c r="B618" s="94"/>
      <c r="C618" s="94"/>
      <c r="D618" s="94"/>
      <c r="E618" s="94"/>
      <c r="F618" s="94"/>
      <c r="G618" s="94"/>
      <c r="H618" s="94"/>
      <c r="I618" s="94"/>
      <c r="J618" s="94"/>
      <c r="K618" s="94"/>
    </row>
    <row r="619" spans="2:11">
      <c r="B619" s="94"/>
      <c r="C619" s="94"/>
      <c r="D619" s="94"/>
      <c r="E619" s="94"/>
      <c r="F619" s="94"/>
      <c r="G619" s="94"/>
      <c r="H619" s="94"/>
      <c r="I619" s="94"/>
      <c r="J619" s="94"/>
      <c r="K619" s="94"/>
    </row>
    <row r="620" spans="2:11">
      <c r="B620" s="94"/>
      <c r="C620" s="94"/>
      <c r="D620" s="94"/>
      <c r="E620" s="94"/>
      <c r="F620" s="94"/>
      <c r="G620" s="94"/>
      <c r="H620" s="94"/>
      <c r="I620" s="94"/>
      <c r="J620" s="94"/>
      <c r="K620" s="94"/>
    </row>
    <row r="621" spans="2:11">
      <c r="B621" s="94"/>
      <c r="C621" s="94"/>
      <c r="D621" s="94"/>
      <c r="E621" s="94"/>
      <c r="F621" s="94"/>
      <c r="G621" s="94"/>
      <c r="H621" s="94"/>
      <c r="I621" s="94"/>
      <c r="J621" s="94"/>
      <c r="K621" s="94"/>
    </row>
    <row r="622" spans="2:11">
      <c r="B622" s="94"/>
      <c r="C622" s="94"/>
      <c r="D622" s="94"/>
      <c r="E622" s="94"/>
      <c r="F622" s="94"/>
      <c r="G622" s="94"/>
      <c r="H622" s="94"/>
      <c r="I622" s="94"/>
      <c r="J622" s="94"/>
      <c r="K622" s="94"/>
    </row>
    <row r="623" spans="2:11">
      <c r="B623" s="94"/>
      <c r="C623" s="94"/>
      <c r="D623" s="94"/>
      <c r="E623" s="94"/>
      <c r="F623" s="94"/>
      <c r="G623" s="94"/>
      <c r="H623" s="94"/>
      <c r="I623" s="94"/>
      <c r="J623" s="94"/>
      <c r="K623" s="94"/>
    </row>
    <row r="624" spans="2:11">
      <c r="B624" s="94"/>
      <c r="C624" s="94"/>
      <c r="D624" s="94"/>
      <c r="E624" s="94"/>
      <c r="F624" s="94"/>
      <c r="G624" s="94"/>
      <c r="H624" s="94"/>
      <c r="I624" s="94"/>
      <c r="J624" s="94"/>
      <c r="K624" s="94"/>
    </row>
    <row r="625" spans="2:11">
      <c r="B625" s="94"/>
      <c r="C625" s="94"/>
      <c r="D625" s="94"/>
      <c r="E625" s="94"/>
      <c r="F625" s="94"/>
      <c r="G625" s="94"/>
      <c r="H625" s="94"/>
      <c r="I625" s="94"/>
      <c r="J625" s="94"/>
      <c r="K625" s="94"/>
    </row>
    <row r="626" spans="2:11">
      <c r="B626" s="94"/>
      <c r="C626" s="94"/>
      <c r="D626" s="94"/>
      <c r="E626" s="94"/>
      <c r="F626" s="94"/>
      <c r="G626" s="94"/>
      <c r="H626" s="94"/>
      <c r="I626" s="94"/>
      <c r="J626" s="94"/>
      <c r="K626" s="94"/>
    </row>
    <row r="627" spans="2:11">
      <c r="B627" s="94"/>
      <c r="C627" s="94"/>
      <c r="D627" s="94"/>
      <c r="E627" s="94"/>
      <c r="F627" s="94"/>
      <c r="G627" s="94"/>
      <c r="H627" s="94"/>
      <c r="I627" s="94"/>
      <c r="J627" s="94"/>
      <c r="K627" s="94"/>
    </row>
    <row r="628" spans="2:11">
      <c r="B628" s="94"/>
      <c r="C628" s="94"/>
      <c r="D628" s="94"/>
      <c r="E628" s="94"/>
      <c r="F628" s="94"/>
      <c r="G628" s="94"/>
      <c r="H628" s="94"/>
      <c r="I628" s="94"/>
      <c r="J628" s="94"/>
      <c r="K628" s="94"/>
    </row>
    <row r="629" spans="2:11">
      <c r="B629" s="94"/>
      <c r="C629" s="94"/>
      <c r="D629" s="94"/>
      <c r="E629" s="94"/>
      <c r="F629" s="94"/>
      <c r="G629" s="94"/>
      <c r="H629" s="94"/>
      <c r="I629" s="94"/>
      <c r="J629" s="94"/>
      <c r="K629" s="94"/>
    </row>
    <row r="630" spans="2:11">
      <c r="B630" s="94"/>
      <c r="C630" s="94"/>
      <c r="D630" s="94"/>
      <c r="E630" s="94"/>
      <c r="F630" s="94"/>
      <c r="G630" s="94"/>
      <c r="H630" s="94"/>
      <c r="I630" s="94"/>
      <c r="J630" s="94"/>
      <c r="K630" s="94"/>
    </row>
    <row r="631" spans="2:11">
      <c r="B631" s="94"/>
      <c r="C631" s="94"/>
      <c r="D631" s="94"/>
      <c r="E631" s="94"/>
      <c r="F631" s="94"/>
      <c r="G631" s="94"/>
      <c r="H631" s="94"/>
      <c r="I631" s="94"/>
      <c r="J631" s="94"/>
      <c r="K631" s="94"/>
    </row>
    <row r="632" spans="2:11">
      <c r="B632" s="94"/>
      <c r="C632" s="94"/>
      <c r="D632" s="94"/>
      <c r="E632" s="94"/>
      <c r="F632" s="94"/>
      <c r="G632" s="94"/>
      <c r="H632" s="94"/>
      <c r="I632" s="94"/>
      <c r="J632" s="94"/>
      <c r="K632" s="94"/>
    </row>
    <row r="633" spans="2:11">
      <c r="B633" s="94"/>
      <c r="C633" s="94"/>
      <c r="D633" s="94"/>
      <c r="E633" s="94"/>
      <c r="F633" s="94"/>
      <c r="G633" s="94"/>
      <c r="H633" s="94"/>
      <c r="I633" s="94"/>
      <c r="J633" s="94"/>
      <c r="K633" s="94"/>
    </row>
    <row r="634" spans="2:11">
      <c r="B634" s="94"/>
      <c r="C634" s="94"/>
      <c r="D634" s="94"/>
      <c r="E634" s="94"/>
      <c r="F634" s="94"/>
      <c r="G634" s="94"/>
      <c r="H634" s="94"/>
      <c r="I634" s="94"/>
      <c r="J634" s="94"/>
      <c r="K634" s="94"/>
    </row>
    <row r="635" spans="2:11">
      <c r="B635" s="94"/>
      <c r="C635" s="94"/>
      <c r="D635" s="94"/>
      <c r="E635" s="94"/>
      <c r="F635" s="94"/>
      <c r="G635" s="94"/>
      <c r="H635" s="94"/>
      <c r="I635" s="94"/>
      <c r="J635" s="94"/>
      <c r="K635" s="94"/>
    </row>
    <row r="636" spans="2:11">
      <c r="B636" s="94"/>
      <c r="C636" s="94"/>
      <c r="D636" s="94"/>
      <c r="E636" s="94"/>
      <c r="F636" s="94"/>
      <c r="G636" s="94"/>
      <c r="H636" s="94"/>
      <c r="I636" s="94"/>
      <c r="J636" s="94"/>
      <c r="K636" s="94"/>
    </row>
    <row r="637" spans="2:11">
      <c r="B637" s="94"/>
      <c r="C637" s="94"/>
      <c r="D637" s="94"/>
      <c r="E637" s="94"/>
      <c r="F637" s="94"/>
      <c r="G637" s="94"/>
      <c r="H637" s="94"/>
      <c r="I637" s="94"/>
      <c r="J637" s="94"/>
      <c r="K637" s="94"/>
    </row>
    <row r="638" spans="2:11">
      <c r="B638" s="94"/>
      <c r="C638" s="94"/>
      <c r="D638" s="94"/>
      <c r="E638" s="94"/>
      <c r="F638" s="94"/>
      <c r="G638" s="94"/>
      <c r="H638" s="94"/>
      <c r="I638" s="94"/>
      <c r="J638" s="94"/>
      <c r="K638" s="94"/>
    </row>
    <row r="639" spans="2:11">
      <c r="B639" s="94"/>
      <c r="C639" s="94"/>
      <c r="D639" s="94"/>
      <c r="E639" s="94"/>
      <c r="F639" s="94"/>
      <c r="G639" s="94"/>
      <c r="H639" s="94"/>
      <c r="I639" s="94"/>
      <c r="J639" s="94"/>
      <c r="K639" s="94"/>
    </row>
    <row r="640" spans="2:11">
      <c r="B640" s="94"/>
      <c r="C640" s="94"/>
      <c r="D640" s="94"/>
      <c r="E640" s="94"/>
      <c r="F640" s="94"/>
      <c r="G640" s="94"/>
      <c r="H640" s="94"/>
      <c r="I640" s="94"/>
      <c r="J640" s="94"/>
      <c r="K640" s="94"/>
    </row>
    <row r="641" spans="2:11">
      <c r="B641" s="94"/>
      <c r="C641" s="94"/>
      <c r="D641" s="94"/>
      <c r="E641" s="94"/>
      <c r="F641" s="94"/>
      <c r="G641" s="94"/>
      <c r="H641" s="94"/>
      <c r="I641" s="94"/>
      <c r="J641" s="94"/>
      <c r="K641" s="94"/>
    </row>
    <row r="642" spans="2:11">
      <c r="B642" s="94"/>
      <c r="C642" s="94"/>
      <c r="D642" s="94"/>
      <c r="E642" s="94"/>
      <c r="F642" s="94"/>
      <c r="G642" s="94"/>
      <c r="H642" s="94"/>
      <c r="I642" s="94"/>
      <c r="J642" s="94"/>
      <c r="K642" s="94"/>
    </row>
    <row r="643" spans="2:11">
      <c r="B643" s="94"/>
      <c r="C643" s="94"/>
      <c r="D643" s="94"/>
      <c r="E643" s="94"/>
      <c r="F643" s="94"/>
      <c r="G643" s="94"/>
      <c r="H643" s="94"/>
      <c r="I643" s="94"/>
      <c r="J643" s="94"/>
      <c r="K643" s="94"/>
    </row>
    <row r="644" spans="2:11">
      <c r="B644" s="94"/>
      <c r="C644" s="94"/>
      <c r="D644" s="94"/>
      <c r="E644" s="94"/>
      <c r="F644" s="94"/>
      <c r="G644" s="94"/>
      <c r="H644" s="94"/>
      <c r="I644" s="94"/>
      <c r="J644" s="94"/>
      <c r="K644" s="94"/>
    </row>
    <row r="645" spans="2:11">
      <c r="B645" s="94"/>
      <c r="C645" s="94"/>
      <c r="D645" s="94"/>
      <c r="E645" s="94"/>
      <c r="F645" s="94"/>
      <c r="G645" s="94"/>
      <c r="H645" s="94"/>
      <c r="I645" s="94"/>
      <c r="J645" s="94"/>
      <c r="K645" s="94"/>
    </row>
    <row r="646" spans="2:11">
      <c r="B646" s="94"/>
      <c r="C646" s="94"/>
      <c r="D646" s="94"/>
      <c r="E646" s="94"/>
      <c r="F646" s="94"/>
      <c r="G646" s="94"/>
      <c r="H646" s="94"/>
      <c r="I646" s="94"/>
      <c r="J646" s="94"/>
      <c r="K646" s="94"/>
    </row>
    <row r="647" spans="2:11">
      <c r="B647" s="94"/>
      <c r="C647" s="94"/>
      <c r="D647" s="94"/>
      <c r="E647" s="94"/>
      <c r="F647" s="94"/>
      <c r="G647" s="94"/>
      <c r="H647" s="94"/>
      <c r="I647" s="94"/>
      <c r="J647" s="94"/>
      <c r="K647" s="94"/>
    </row>
    <row r="648" spans="2:11">
      <c r="B648" s="94"/>
      <c r="C648" s="94"/>
      <c r="D648" s="94"/>
      <c r="E648" s="94"/>
      <c r="F648" s="94"/>
      <c r="G648" s="94"/>
      <c r="H648" s="94"/>
      <c r="I648" s="94"/>
      <c r="J648" s="94"/>
      <c r="K648" s="94"/>
    </row>
    <row r="649" spans="2:11">
      <c r="B649" s="94"/>
      <c r="C649" s="94"/>
      <c r="D649" s="94"/>
      <c r="E649" s="94"/>
      <c r="F649" s="94"/>
      <c r="G649" s="94"/>
      <c r="H649" s="94"/>
      <c r="I649" s="94"/>
      <c r="J649" s="94"/>
      <c r="K649" s="94"/>
    </row>
    <row r="650" spans="2:11">
      <c r="B650" s="94"/>
      <c r="C650" s="94"/>
      <c r="D650" s="94"/>
      <c r="E650" s="94"/>
      <c r="F650" s="94"/>
      <c r="G650" s="94"/>
      <c r="H650" s="94"/>
      <c r="I650" s="94"/>
      <c r="J650" s="94"/>
      <c r="K650" s="94"/>
    </row>
    <row r="651" spans="2:11">
      <c r="B651" s="94"/>
      <c r="C651" s="94"/>
      <c r="D651" s="94"/>
      <c r="E651" s="94"/>
      <c r="F651" s="94"/>
      <c r="G651" s="94"/>
      <c r="H651" s="94"/>
      <c r="I651" s="94"/>
      <c r="J651" s="94"/>
      <c r="K651" s="94"/>
    </row>
    <row r="652" spans="2:11">
      <c r="B652" s="94"/>
      <c r="C652" s="94"/>
      <c r="D652" s="94"/>
      <c r="E652" s="94"/>
      <c r="F652" s="94"/>
      <c r="G652" s="94"/>
      <c r="H652" s="94"/>
      <c r="I652" s="94"/>
      <c r="J652" s="94"/>
      <c r="K652" s="94"/>
    </row>
    <row r="653" spans="2:11">
      <c r="B653" s="94"/>
      <c r="C653" s="94"/>
      <c r="D653" s="94"/>
      <c r="E653" s="94"/>
      <c r="F653" s="94"/>
      <c r="G653" s="94"/>
      <c r="H653" s="94"/>
      <c r="I653" s="94"/>
      <c r="J653" s="94"/>
      <c r="K653" s="94"/>
    </row>
    <row r="654" spans="2:11">
      <c r="B654" s="94"/>
      <c r="C654" s="94"/>
      <c r="D654" s="94"/>
      <c r="E654" s="94"/>
      <c r="F654" s="94"/>
      <c r="G654" s="94"/>
      <c r="H654" s="94"/>
      <c r="I654" s="94"/>
      <c r="J654" s="94"/>
      <c r="K654" s="94"/>
    </row>
    <row r="655" spans="2:11">
      <c r="B655" s="94"/>
      <c r="C655" s="94"/>
      <c r="D655" s="94"/>
      <c r="E655" s="94"/>
      <c r="F655" s="94"/>
      <c r="G655" s="94"/>
      <c r="H655" s="94"/>
      <c r="I655" s="94"/>
      <c r="J655" s="94"/>
      <c r="K655" s="94"/>
    </row>
    <row r="656" spans="2:11">
      <c r="B656" s="94"/>
      <c r="C656" s="94"/>
      <c r="D656" s="94"/>
      <c r="E656" s="94"/>
      <c r="F656" s="94"/>
      <c r="G656" s="94"/>
      <c r="H656" s="94"/>
      <c r="I656" s="94"/>
      <c r="J656" s="94"/>
      <c r="K656" s="94"/>
    </row>
    <row r="657" spans="2:11">
      <c r="B657" s="94"/>
      <c r="C657" s="94"/>
      <c r="D657" s="94"/>
      <c r="E657" s="94"/>
      <c r="F657" s="94"/>
      <c r="G657" s="94"/>
      <c r="H657" s="94"/>
      <c r="I657" s="94"/>
      <c r="J657" s="94"/>
      <c r="K657" s="94"/>
    </row>
    <row r="658" spans="2:11">
      <c r="B658" s="94"/>
      <c r="C658" s="94"/>
      <c r="D658" s="94"/>
      <c r="E658" s="94"/>
      <c r="F658" s="94"/>
      <c r="G658" s="94"/>
      <c r="H658" s="94"/>
      <c r="I658" s="94"/>
      <c r="J658" s="94"/>
      <c r="K658" s="94"/>
    </row>
    <row r="659" spans="2:11">
      <c r="B659" s="94"/>
      <c r="C659" s="94"/>
      <c r="D659" s="94"/>
      <c r="E659" s="94"/>
      <c r="F659" s="94"/>
      <c r="G659" s="94"/>
      <c r="H659" s="94"/>
      <c r="I659" s="94"/>
      <c r="J659" s="94"/>
      <c r="K659" s="94"/>
    </row>
    <row r="660" spans="2:11">
      <c r="B660" s="94"/>
      <c r="C660" s="94"/>
      <c r="D660" s="94"/>
      <c r="E660" s="94"/>
      <c r="F660" s="94"/>
      <c r="G660" s="94"/>
      <c r="H660" s="94"/>
      <c r="I660" s="94"/>
      <c r="J660" s="94"/>
      <c r="K660" s="94"/>
    </row>
    <row r="661" spans="2:11">
      <c r="B661" s="94"/>
      <c r="C661" s="94"/>
      <c r="D661" s="94"/>
      <c r="E661" s="94"/>
      <c r="F661" s="94"/>
      <c r="G661" s="94"/>
      <c r="H661" s="94"/>
      <c r="I661" s="94"/>
      <c r="J661" s="94"/>
      <c r="K661" s="94"/>
    </row>
    <row r="662" spans="2:11">
      <c r="B662" s="94"/>
      <c r="C662" s="94"/>
      <c r="D662" s="94"/>
      <c r="E662" s="94"/>
      <c r="F662" s="94"/>
      <c r="G662" s="94"/>
      <c r="H662" s="94"/>
      <c r="I662" s="94"/>
      <c r="J662" s="94"/>
      <c r="K662" s="94"/>
    </row>
    <row r="663" spans="2:11">
      <c r="B663" s="94"/>
      <c r="C663" s="94"/>
      <c r="D663" s="94"/>
      <c r="E663" s="94"/>
      <c r="F663" s="94"/>
      <c r="G663" s="94"/>
      <c r="H663" s="94"/>
      <c r="I663" s="94"/>
      <c r="J663" s="94"/>
      <c r="K663" s="94"/>
    </row>
    <row r="664" spans="2:11">
      <c r="B664" s="94"/>
      <c r="C664" s="94"/>
      <c r="D664" s="94"/>
      <c r="E664" s="94"/>
      <c r="F664" s="94"/>
      <c r="G664" s="94"/>
      <c r="H664" s="94"/>
      <c r="I664" s="94"/>
      <c r="J664" s="94"/>
      <c r="K664" s="94"/>
    </row>
    <row r="665" spans="2:11">
      <c r="B665" s="94"/>
      <c r="C665" s="94"/>
      <c r="D665" s="94"/>
      <c r="E665" s="94"/>
      <c r="F665" s="94"/>
      <c r="G665" s="94"/>
      <c r="H665" s="94"/>
      <c r="I665" s="94"/>
      <c r="J665" s="94"/>
      <c r="K665" s="94"/>
    </row>
    <row r="666" spans="2:11">
      <c r="B666" s="94"/>
      <c r="C666" s="94"/>
      <c r="D666" s="94"/>
      <c r="E666" s="94"/>
      <c r="F666" s="94"/>
      <c r="G666" s="94"/>
      <c r="H666" s="94"/>
      <c r="I666" s="94"/>
      <c r="J666" s="94"/>
      <c r="K666" s="94"/>
    </row>
    <row r="667" spans="2:11">
      <c r="B667" s="94"/>
      <c r="C667" s="94"/>
      <c r="D667" s="94"/>
      <c r="E667" s="94"/>
      <c r="F667" s="94"/>
      <c r="G667" s="94"/>
      <c r="H667" s="94"/>
      <c r="I667" s="94"/>
      <c r="J667" s="94"/>
      <c r="K667" s="94"/>
    </row>
    <row r="668" spans="2:11">
      <c r="B668" s="94"/>
      <c r="C668" s="94"/>
      <c r="D668" s="94"/>
      <c r="E668" s="94"/>
      <c r="F668" s="94"/>
      <c r="G668" s="94"/>
      <c r="H668" s="94"/>
      <c r="I668" s="94"/>
      <c r="J668" s="94"/>
      <c r="K668" s="94"/>
    </row>
    <row r="669" spans="2:11">
      <c r="B669" s="94"/>
      <c r="C669" s="94"/>
      <c r="D669" s="94"/>
      <c r="E669" s="94"/>
      <c r="F669" s="94"/>
      <c r="G669" s="94"/>
      <c r="H669" s="94"/>
      <c r="I669" s="94"/>
      <c r="J669" s="94"/>
      <c r="K669" s="94"/>
    </row>
    <row r="670" spans="2:11">
      <c r="B670" s="94"/>
      <c r="C670" s="94"/>
      <c r="D670" s="94"/>
      <c r="E670" s="94"/>
      <c r="F670" s="94"/>
      <c r="G670" s="94"/>
      <c r="H670" s="94"/>
      <c r="I670" s="94"/>
      <c r="J670" s="94"/>
      <c r="K670" s="94"/>
    </row>
    <row r="671" spans="2:11">
      <c r="B671" s="94"/>
      <c r="C671" s="94"/>
      <c r="D671" s="94"/>
      <c r="E671" s="94"/>
      <c r="F671" s="94"/>
      <c r="G671" s="94"/>
      <c r="H671" s="94"/>
      <c r="I671" s="94"/>
      <c r="J671" s="94"/>
      <c r="K671" s="94"/>
    </row>
    <row r="672" spans="2:11">
      <c r="B672" s="94"/>
      <c r="C672" s="94"/>
      <c r="D672" s="94"/>
      <c r="E672" s="94"/>
      <c r="F672" s="94"/>
      <c r="G672" s="94"/>
      <c r="H672" s="94"/>
      <c r="I672" s="94"/>
      <c r="J672" s="94"/>
      <c r="K672" s="94"/>
    </row>
    <row r="673" spans="2:11">
      <c r="B673" s="94"/>
      <c r="C673" s="94"/>
      <c r="D673" s="94"/>
      <c r="E673" s="94"/>
      <c r="F673" s="94"/>
      <c r="G673" s="94"/>
      <c r="H673" s="94"/>
      <c r="I673" s="94"/>
      <c r="J673" s="94"/>
      <c r="K673" s="94"/>
    </row>
    <row r="674" spans="2:11">
      <c r="B674" s="94"/>
      <c r="C674" s="94"/>
      <c r="D674" s="94"/>
      <c r="E674" s="94"/>
      <c r="F674" s="94"/>
      <c r="G674" s="94"/>
      <c r="H674" s="94"/>
      <c r="I674" s="94"/>
      <c r="J674" s="94"/>
      <c r="K674" s="94"/>
    </row>
    <row r="675" spans="2:11">
      <c r="B675" s="94"/>
      <c r="C675" s="94"/>
      <c r="D675" s="94"/>
      <c r="E675" s="94"/>
      <c r="F675" s="94"/>
      <c r="G675" s="94"/>
      <c r="H675" s="94"/>
      <c r="I675" s="94"/>
      <c r="J675" s="94"/>
      <c r="K675" s="94"/>
    </row>
    <row r="676" spans="2:11">
      <c r="B676" s="94"/>
      <c r="C676" s="94"/>
      <c r="D676" s="94"/>
      <c r="E676" s="94"/>
      <c r="F676" s="94"/>
      <c r="G676" s="94"/>
      <c r="H676" s="94"/>
      <c r="I676" s="94"/>
      <c r="J676" s="94"/>
      <c r="K676" s="94"/>
    </row>
    <row r="677" spans="2:11">
      <c r="B677" s="94"/>
      <c r="C677" s="94"/>
      <c r="D677" s="94"/>
      <c r="E677" s="94"/>
      <c r="F677" s="94"/>
      <c r="G677" s="94"/>
      <c r="H677" s="94"/>
      <c r="I677" s="94"/>
      <c r="J677" s="94"/>
      <c r="K677" s="94"/>
    </row>
    <row r="678" spans="2:11">
      <c r="B678" s="94"/>
      <c r="C678" s="94"/>
      <c r="D678" s="94"/>
      <c r="E678" s="94"/>
      <c r="F678" s="94"/>
      <c r="G678" s="94"/>
      <c r="H678" s="94"/>
      <c r="I678" s="94"/>
      <c r="J678" s="94"/>
      <c r="K678" s="94"/>
    </row>
    <row r="679" spans="2:11">
      <c r="B679" s="94"/>
      <c r="C679" s="94"/>
      <c r="D679" s="94"/>
      <c r="E679" s="94"/>
      <c r="F679" s="94"/>
      <c r="G679" s="94"/>
      <c r="H679" s="94"/>
      <c r="I679" s="94"/>
      <c r="J679" s="94"/>
      <c r="K679" s="94"/>
    </row>
    <row r="680" spans="2:11">
      <c r="B680" s="94"/>
      <c r="C680" s="94"/>
      <c r="D680" s="94"/>
      <c r="E680" s="94"/>
      <c r="F680" s="94"/>
      <c r="G680" s="94"/>
      <c r="H680" s="94"/>
      <c r="I680" s="94"/>
      <c r="J680" s="94"/>
      <c r="K680" s="94"/>
    </row>
    <row r="681" spans="2:11">
      <c r="B681" s="94"/>
      <c r="C681" s="94"/>
      <c r="D681" s="94"/>
      <c r="E681" s="94"/>
      <c r="F681" s="94"/>
      <c r="G681" s="94"/>
      <c r="H681" s="94"/>
      <c r="I681" s="94"/>
      <c r="J681" s="94"/>
      <c r="K681" s="94"/>
    </row>
    <row r="682" spans="2:11">
      <c r="B682" s="94"/>
      <c r="C682" s="94"/>
      <c r="D682" s="94"/>
      <c r="E682" s="94"/>
      <c r="F682" s="94"/>
      <c r="G682" s="94"/>
      <c r="H682" s="94"/>
      <c r="I682" s="94"/>
      <c r="J682" s="94"/>
      <c r="K682" s="94"/>
    </row>
    <row r="683" spans="2:11">
      <c r="B683" s="94"/>
      <c r="C683" s="94"/>
      <c r="D683" s="94"/>
      <c r="E683" s="94"/>
      <c r="F683" s="94"/>
      <c r="G683" s="94"/>
      <c r="H683" s="94"/>
      <c r="I683" s="94"/>
      <c r="J683" s="94"/>
      <c r="K683" s="94"/>
    </row>
    <row r="684" spans="2:11">
      <c r="B684" s="94"/>
      <c r="C684" s="94"/>
      <c r="D684" s="94"/>
      <c r="E684" s="94"/>
      <c r="F684" s="94"/>
      <c r="G684" s="94"/>
      <c r="H684" s="94"/>
      <c r="I684" s="94"/>
      <c r="J684" s="94"/>
      <c r="K684" s="94"/>
    </row>
    <row r="685" spans="2:11">
      <c r="B685" s="94"/>
      <c r="C685" s="94"/>
      <c r="D685" s="94"/>
      <c r="E685" s="94"/>
      <c r="F685" s="94"/>
      <c r="G685" s="94"/>
      <c r="H685" s="94"/>
      <c r="I685" s="94"/>
      <c r="J685" s="94"/>
      <c r="K685" s="94"/>
    </row>
    <row r="686" spans="2:11">
      <c r="B686" s="94"/>
      <c r="C686" s="94"/>
      <c r="D686" s="94"/>
      <c r="E686" s="94"/>
      <c r="F686" s="94"/>
      <c r="G686" s="94"/>
      <c r="H686" s="94"/>
      <c r="I686" s="94"/>
      <c r="J686" s="94"/>
      <c r="K686" s="94"/>
    </row>
    <row r="687" spans="2:11">
      <c r="B687" s="94"/>
      <c r="C687" s="94"/>
      <c r="D687" s="94"/>
      <c r="E687" s="94"/>
      <c r="F687" s="94"/>
      <c r="G687" s="94"/>
      <c r="H687" s="94"/>
      <c r="I687" s="94"/>
      <c r="J687" s="94"/>
      <c r="K687" s="94"/>
    </row>
    <row r="688" spans="2:11">
      <c r="B688" s="94"/>
      <c r="C688" s="94"/>
      <c r="D688" s="94"/>
      <c r="E688" s="94"/>
      <c r="F688" s="94"/>
      <c r="G688" s="94"/>
      <c r="H688" s="94"/>
      <c r="I688" s="94"/>
      <c r="J688" s="94"/>
      <c r="K688" s="94"/>
    </row>
    <row r="689" spans="2:11">
      <c r="B689" s="94"/>
      <c r="C689" s="94"/>
      <c r="D689" s="94"/>
      <c r="E689" s="94"/>
      <c r="F689" s="94"/>
      <c r="G689" s="94"/>
      <c r="H689" s="94"/>
      <c r="I689" s="94"/>
      <c r="J689" s="94"/>
      <c r="K689" s="94"/>
    </row>
    <row r="690" spans="2:11">
      <c r="B690" s="94"/>
      <c r="C690" s="94"/>
      <c r="D690" s="94"/>
      <c r="E690" s="94"/>
      <c r="F690" s="94"/>
      <c r="G690" s="94"/>
      <c r="H690" s="94"/>
      <c r="I690" s="94"/>
      <c r="J690" s="94"/>
      <c r="K690" s="94"/>
    </row>
    <row r="691" spans="2:11">
      <c r="B691" s="94"/>
      <c r="C691" s="94"/>
      <c r="D691" s="94"/>
      <c r="E691" s="94"/>
      <c r="F691" s="94"/>
      <c r="G691" s="94"/>
      <c r="H691" s="94"/>
      <c r="I691" s="94"/>
      <c r="J691" s="94"/>
      <c r="K691" s="94"/>
    </row>
    <row r="692" spans="2:11">
      <c r="B692" s="94"/>
      <c r="C692" s="94"/>
      <c r="D692" s="94"/>
      <c r="E692" s="94"/>
      <c r="F692" s="94"/>
      <c r="G692" s="94"/>
      <c r="H692" s="94"/>
      <c r="I692" s="94"/>
      <c r="J692" s="94"/>
      <c r="K692" s="94"/>
    </row>
    <row r="693" spans="2:11">
      <c r="B693" s="94"/>
      <c r="C693" s="94"/>
      <c r="D693" s="94"/>
      <c r="E693" s="94"/>
      <c r="F693" s="94"/>
      <c r="G693" s="94"/>
      <c r="H693" s="94"/>
      <c r="I693" s="94"/>
      <c r="J693" s="94"/>
      <c r="K693" s="94"/>
    </row>
    <row r="694" spans="2:11">
      <c r="B694" s="94"/>
      <c r="C694" s="94"/>
      <c r="D694" s="94"/>
      <c r="E694" s="94"/>
      <c r="F694" s="94"/>
      <c r="G694" s="94"/>
      <c r="H694" s="94"/>
      <c r="I694" s="94"/>
      <c r="J694" s="94"/>
      <c r="K694" s="94"/>
    </row>
    <row r="695" spans="2:11">
      <c r="B695" s="94"/>
      <c r="C695" s="94"/>
      <c r="D695" s="94"/>
      <c r="E695" s="94"/>
      <c r="F695" s="94"/>
      <c r="G695" s="94"/>
      <c r="H695" s="94"/>
      <c r="I695" s="94"/>
      <c r="J695" s="94"/>
      <c r="K695" s="94"/>
    </row>
    <row r="696" spans="2:11">
      <c r="B696" s="94"/>
      <c r="C696" s="94"/>
      <c r="D696" s="94"/>
      <c r="E696" s="94"/>
      <c r="F696" s="94"/>
      <c r="G696" s="94"/>
      <c r="H696" s="94"/>
      <c r="I696" s="94"/>
      <c r="J696" s="94"/>
      <c r="K696" s="94"/>
    </row>
    <row r="697" spans="2:11">
      <c r="B697" s="94"/>
      <c r="C697" s="94"/>
      <c r="D697" s="94"/>
      <c r="E697" s="94"/>
      <c r="F697" s="94"/>
      <c r="G697" s="94"/>
      <c r="H697" s="94"/>
      <c r="I697" s="94"/>
      <c r="J697" s="94"/>
      <c r="K697" s="94"/>
    </row>
    <row r="698" spans="2:11">
      <c r="B698" s="94"/>
      <c r="C698" s="94"/>
      <c r="D698" s="94"/>
      <c r="E698" s="94"/>
      <c r="F698" s="94"/>
      <c r="G698" s="94"/>
      <c r="H698" s="94"/>
      <c r="I698" s="94"/>
      <c r="J698" s="94"/>
      <c r="K698" s="94"/>
    </row>
    <row r="699" spans="2:11">
      <c r="B699" s="94"/>
      <c r="C699" s="94"/>
      <c r="D699" s="94"/>
      <c r="E699" s="94"/>
      <c r="F699" s="94"/>
      <c r="G699" s="94"/>
      <c r="H699" s="94"/>
      <c r="I699" s="94"/>
      <c r="J699" s="94"/>
      <c r="K699" s="94"/>
    </row>
    <row r="700" spans="2:11">
      <c r="B700" s="94"/>
      <c r="C700" s="94"/>
      <c r="D700" s="94"/>
      <c r="E700" s="94"/>
      <c r="F700" s="94"/>
      <c r="G700" s="94"/>
      <c r="H700" s="94"/>
      <c r="I700" s="94"/>
      <c r="J700" s="94"/>
      <c r="K700" s="94"/>
    </row>
    <row r="701" spans="2:11">
      <c r="B701" s="94"/>
      <c r="C701" s="94"/>
      <c r="D701" s="94"/>
      <c r="E701" s="94"/>
      <c r="F701" s="94"/>
      <c r="G701" s="94"/>
      <c r="H701" s="94"/>
      <c r="I701" s="94"/>
      <c r="J701" s="94"/>
      <c r="K701" s="94"/>
    </row>
    <row r="702" spans="2:11">
      <c r="B702" s="94"/>
      <c r="C702" s="94"/>
      <c r="D702" s="94"/>
      <c r="E702" s="94"/>
      <c r="F702" s="94"/>
      <c r="G702" s="94"/>
      <c r="H702" s="94"/>
      <c r="I702" s="94"/>
      <c r="J702" s="94"/>
      <c r="K702" s="94"/>
    </row>
    <row r="703" spans="2:11">
      <c r="B703" s="94"/>
      <c r="C703" s="94"/>
      <c r="D703" s="94"/>
      <c r="E703" s="94"/>
      <c r="F703" s="94"/>
      <c r="G703" s="94"/>
      <c r="H703" s="94"/>
      <c r="I703" s="94"/>
      <c r="J703" s="94"/>
      <c r="K703" s="94"/>
    </row>
    <row r="704" spans="2:11">
      <c r="B704" s="94"/>
      <c r="C704" s="94"/>
      <c r="D704" s="94"/>
      <c r="E704" s="94"/>
      <c r="F704" s="94"/>
      <c r="G704" s="94"/>
      <c r="H704" s="94"/>
      <c r="I704" s="94"/>
      <c r="J704" s="94"/>
      <c r="K704" s="94"/>
    </row>
    <row r="705" spans="2:11">
      <c r="B705" s="94"/>
      <c r="C705" s="94"/>
      <c r="D705" s="94"/>
      <c r="E705" s="94"/>
      <c r="F705" s="94"/>
      <c r="G705" s="94"/>
      <c r="H705" s="94"/>
      <c r="I705" s="94"/>
      <c r="J705" s="94"/>
      <c r="K705" s="94"/>
    </row>
    <row r="706" spans="2:11">
      <c r="B706" s="94"/>
      <c r="C706" s="94"/>
      <c r="D706" s="94"/>
      <c r="E706" s="94"/>
      <c r="F706" s="94"/>
      <c r="G706" s="94"/>
      <c r="H706" s="94"/>
      <c r="I706" s="94"/>
      <c r="J706" s="94"/>
      <c r="K706" s="94"/>
    </row>
    <row r="707" spans="2:11">
      <c r="B707" s="94"/>
      <c r="C707" s="94"/>
      <c r="D707" s="94"/>
      <c r="E707" s="94"/>
      <c r="F707" s="94"/>
      <c r="G707" s="94"/>
      <c r="H707" s="94"/>
      <c r="I707" s="94"/>
      <c r="J707" s="94"/>
      <c r="K707" s="94"/>
    </row>
    <row r="708" spans="2:11">
      <c r="B708" s="94"/>
      <c r="C708" s="94"/>
      <c r="D708" s="94"/>
      <c r="E708" s="94"/>
      <c r="F708" s="94"/>
      <c r="G708" s="94"/>
      <c r="H708" s="94"/>
      <c r="I708" s="94"/>
      <c r="J708" s="94"/>
      <c r="K708" s="94"/>
    </row>
    <row r="709" spans="2:11">
      <c r="B709" s="94"/>
      <c r="C709" s="94"/>
      <c r="D709" s="94"/>
      <c r="E709" s="94"/>
      <c r="F709" s="94"/>
      <c r="G709" s="94"/>
      <c r="H709" s="94"/>
      <c r="I709" s="94"/>
      <c r="J709" s="94"/>
      <c r="K709" s="94"/>
    </row>
    <row r="710" spans="2:11">
      <c r="B710" s="94"/>
      <c r="C710" s="94"/>
      <c r="D710" s="94"/>
      <c r="E710" s="94"/>
      <c r="F710" s="94"/>
      <c r="G710" s="94"/>
      <c r="H710" s="94"/>
      <c r="I710" s="94"/>
      <c r="J710" s="94"/>
      <c r="K710" s="94"/>
    </row>
    <row r="711" spans="2:11">
      <c r="B711" s="94"/>
      <c r="C711" s="94"/>
      <c r="D711" s="94"/>
      <c r="E711" s="94"/>
      <c r="F711" s="94"/>
      <c r="G711" s="94"/>
      <c r="H711" s="94"/>
      <c r="I711" s="94"/>
      <c r="J711" s="94"/>
      <c r="K711" s="94"/>
    </row>
    <row r="712" spans="2:11">
      <c r="B712" s="94"/>
      <c r="C712" s="94"/>
      <c r="D712" s="94"/>
      <c r="E712" s="94"/>
      <c r="F712" s="94"/>
      <c r="G712" s="94"/>
      <c r="H712" s="94"/>
      <c r="I712" s="94"/>
      <c r="J712" s="94"/>
      <c r="K712" s="94"/>
    </row>
    <row r="713" spans="2:11">
      <c r="B713" s="94"/>
      <c r="C713" s="94"/>
      <c r="D713" s="94"/>
      <c r="E713" s="94"/>
      <c r="F713" s="94"/>
      <c r="G713" s="94"/>
      <c r="H713" s="94"/>
      <c r="I713" s="94"/>
      <c r="J713" s="94"/>
      <c r="K713" s="94"/>
    </row>
    <row r="714" spans="2:11">
      <c r="B714" s="94"/>
      <c r="C714" s="94"/>
      <c r="D714" s="94"/>
      <c r="E714" s="94"/>
      <c r="F714" s="94"/>
      <c r="G714" s="94"/>
      <c r="H714" s="94"/>
      <c r="I714" s="94"/>
      <c r="J714" s="94"/>
      <c r="K714" s="94"/>
    </row>
    <row r="715" spans="2:11">
      <c r="B715" s="94"/>
      <c r="C715" s="94"/>
      <c r="D715" s="94"/>
      <c r="E715" s="94"/>
      <c r="F715" s="94"/>
      <c r="G715" s="94"/>
      <c r="H715" s="94"/>
      <c r="I715" s="94"/>
      <c r="J715" s="94"/>
      <c r="K715" s="94"/>
    </row>
    <row r="716" spans="2:11">
      <c r="B716" s="94"/>
      <c r="C716" s="94"/>
      <c r="D716" s="94"/>
      <c r="E716" s="94"/>
      <c r="F716" s="94"/>
      <c r="G716" s="94"/>
      <c r="H716" s="94"/>
      <c r="I716" s="94"/>
      <c r="J716" s="94"/>
      <c r="K716" s="94"/>
    </row>
    <row r="717" spans="2:11">
      <c r="B717" s="94"/>
      <c r="C717" s="94"/>
      <c r="D717" s="94"/>
      <c r="E717" s="94"/>
      <c r="F717" s="94"/>
      <c r="G717" s="94"/>
      <c r="H717" s="94"/>
      <c r="I717" s="94"/>
      <c r="J717" s="94"/>
      <c r="K717" s="94"/>
    </row>
    <row r="718" spans="2:11">
      <c r="B718" s="94"/>
      <c r="C718" s="94"/>
      <c r="D718" s="94"/>
      <c r="E718" s="94"/>
      <c r="F718" s="94"/>
      <c r="G718" s="94"/>
      <c r="H718" s="94"/>
      <c r="I718" s="94"/>
      <c r="J718" s="94"/>
      <c r="K718" s="94"/>
    </row>
    <row r="719" spans="2:11">
      <c r="B719" s="94"/>
      <c r="C719" s="94"/>
      <c r="D719" s="94"/>
      <c r="E719" s="94"/>
      <c r="F719" s="94"/>
      <c r="G719" s="94"/>
      <c r="H719" s="94"/>
      <c r="I719" s="94"/>
      <c r="J719" s="94"/>
      <c r="K719" s="94"/>
    </row>
    <row r="720" spans="2:11">
      <c r="B720" s="94"/>
      <c r="C720" s="94"/>
      <c r="D720" s="94"/>
      <c r="E720" s="94"/>
      <c r="F720" s="94"/>
      <c r="G720" s="94"/>
      <c r="H720" s="94"/>
      <c r="I720" s="94"/>
      <c r="J720" s="94"/>
      <c r="K720" s="94"/>
    </row>
    <row r="721" spans="2:11">
      <c r="B721" s="94"/>
      <c r="C721" s="94"/>
      <c r="D721" s="94"/>
      <c r="E721" s="94"/>
      <c r="F721" s="94"/>
      <c r="G721" s="94"/>
      <c r="H721" s="94"/>
      <c r="I721" s="94"/>
      <c r="J721" s="94"/>
      <c r="K721" s="94"/>
    </row>
    <row r="722" spans="2:11">
      <c r="B722" s="94"/>
      <c r="C722" s="94"/>
      <c r="D722" s="94"/>
      <c r="E722" s="94"/>
      <c r="F722" s="94"/>
      <c r="G722" s="94"/>
      <c r="H722" s="94"/>
      <c r="I722" s="94"/>
      <c r="J722" s="94"/>
      <c r="K722" s="94"/>
    </row>
    <row r="723" spans="2:11">
      <c r="B723" s="94"/>
      <c r="C723" s="94"/>
      <c r="D723" s="94"/>
      <c r="E723" s="94"/>
      <c r="F723" s="94"/>
      <c r="G723" s="94"/>
      <c r="H723" s="94"/>
      <c r="I723" s="94"/>
      <c r="J723" s="94"/>
      <c r="K723" s="94"/>
    </row>
    <row r="724" spans="2:11">
      <c r="B724" s="94"/>
      <c r="C724" s="94"/>
      <c r="D724" s="94"/>
      <c r="E724" s="94"/>
      <c r="F724" s="94"/>
      <c r="G724" s="94"/>
      <c r="H724" s="94"/>
      <c r="I724" s="94"/>
      <c r="J724" s="94"/>
      <c r="K724" s="94"/>
    </row>
    <row r="725" spans="2:11">
      <c r="B725" s="94"/>
      <c r="C725" s="94"/>
      <c r="D725" s="94"/>
      <c r="E725" s="94"/>
      <c r="F725" s="94"/>
      <c r="G725" s="94"/>
      <c r="H725" s="94"/>
      <c r="I725" s="94"/>
      <c r="J725" s="94"/>
      <c r="K725" s="94"/>
    </row>
    <row r="726" spans="2:11">
      <c r="B726" s="94"/>
      <c r="C726" s="94"/>
      <c r="D726" s="94"/>
      <c r="E726" s="94"/>
      <c r="F726" s="94"/>
      <c r="G726" s="94"/>
      <c r="H726" s="94"/>
      <c r="I726" s="94"/>
      <c r="J726" s="94"/>
      <c r="K726" s="94"/>
    </row>
    <row r="727" spans="2:11">
      <c r="B727" s="94"/>
      <c r="C727" s="94"/>
      <c r="D727" s="94"/>
      <c r="E727" s="94"/>
      <c r="F727" s="94"/>
      <c r="G727" s="94"/>
      <c r="H727" s="94"/>
      <c r="I727" s="94"/>
      <c r="J727" s="94"/>
      <c r="K727" s="94"/>
    </row>
    <row r="728" spans="2:11">
      <c r="B728" s="94"/>
      <c r="C728" s="94"/>
      <c r="D728" s="94"/>
      <c r="E728" s="94"/>
      <c r="F728" s="94"/>
      <c r="G728" s="94"/>
      <c r="H728" s="94"/>
      <c r="I728" s="94"/>
      <c r="J728" s="94"/>
      <c r="K728" s="94"/>
    </row>
    <row r="729" spans="2:11">
      <c r="B729" s="94"/>
      <c r="C729" s="94"/>
      <c r="D729" s="94"/>
      <c r="E729" s="94"/>
      <c r="F729" s="94"/>
      <c r="G729" s="94"/>
      <c r="H729" s="94"/>
      <c r="I729" s="94"/>
      <c r="J729" s="94"/>
      <c r="K729" s="94"/>
    </row>
    <row r="730" spans="2:11">
      <c r="B730" s="94"/>
      <c r="C730" s="94"/>
      <c r="D730" s="94"/>
      <c r="E730" s="94"/>
      <c r="F730" s="94"/>
      <c r="G730" s="94"/>
      <c r="H730" s="94"/>
      <c r="I730" s="94"/>
      <c r="J730" s="94"/>
      <c r="K730" s="94"/>
    </row>
    <row r="731" spans="2:11">
      <c r="B731" s="94"/>
      <c r="C731" s="94"/>
      <c r="D731" s="94"/>
      <c r="E731" s="94"/>
      <c r="F731" s="94"/>
      <c r="G731" s="94"/>
      <c r="H731" s="94"/>
      <c r="I731" s="94"/>
      <c r="J731" s="94"/>
      <c r="K731" s="94"/>
    </row>
    <row r="732" spans="2:11">
      <c r="B732" s="94"/>
      <c r="C732" s="94"/>
      <c r="D732" s="94"/>
      <c r="E732" s="94"/>
      <c r="F732" s="94"/>
      <c r="G732" s="94"/>
      <c r="H732" s="94"/>
      <c r="I732" s="94"/>
      <c r="J732" s="94"/>
      <c r="K732" s="94"/>
    </row>
    <row r="733" spans="2:11">
      <c r="B733" s="94"/>
      <c r="C733" s="94"/>
      <c r="D733" s="94"/>
      <c r="E733" s="94"/>
      <c r="F733" s="94"/>
      <c r="G733" s="94"/>
      <c r="H733" s="94"/>
      <c r="I733" s="94"/>
      <c r="J733" s="94"/>
      <c r="K733" s="94"/>
    </row>
    <row r="734" spans="2:11">
      <c r="B734" s="94"/>
      <c r="C734" s="94"/>
      <c r="D734" s="94"/>
      <c r="E734" s="94"/>
      <c r="F734" s="94"/>
      <c r="G734" s="94"/>
      <c r="H734" s="94"/>
      <c r="I734" s="94"/>
      <c r="J734" s="94"/>
      <c r="K734" s="94"/>
    </row>
    <row r="735" spans="2:11">
      <c r="B735" s="94"/>
      <c r="C735" s="94"/>
      <c r="D735" s="94"/>
      <c r="E735" s="94"/>
      <c r="F735" s="94"/>
      <c r="G735" s="94"/>
      <c r="H735" s="94"/>
      <c r="I735" s="94"/>
      <c r="J735" s="94"/>
      <c r="K735" s="94"/>
    </row>
    <row r="736" spans="2:11">
      <c r="B736" s="94"/>
      <c r="C736" s="94"/>
      <c r="D736" s="94"/>
      <c r="E736" s="94"/>
      <c r="F736" s="94"/>
      <c r="G736" s="94"/>
      <c r="H736" s="94"/>
      <c r="I736" s="94"/>
      <c r="J736" s="94"/>
      <c r="K736" s="94"/>
    </row>
    <row r="737" spans="2:11">
      <c r="B737" s="94"/>
      <c r="C737" s="94"/>
      <c r="D737" s="94"/>
      <c r="E737" s="94"/>
      <c r="F737" s="94"/>
      <c r="G737" s="94"/>
      <c r="H737" s="94"/>
      <c r="I737" s="94"/>
      <c r="J737" s="94"/>
      <c r="K737" s="94"/>
    </row>
    <row r="738" spans="2:11">
      <c r="B738" s="94"/>
      <c r="C738" s="94"/>
      <c r="D738" s="94"/>
      <c r="E738" s="94"/>
      <c r="F738" s="94"/>
      <c r="G738" s="94"/>
      <c r="H738" s="94"/>
      <c r="I738" s="94"/>
      <c r="J738" s="94"/>
      <c r="K738" s="94"/>
    </row>
    <row r="739" spans="2:11">
      <c r="B739" s="94"/>
      <c r="C739" s="94"/>
      <c r="D739" s="94"/>
      <c r="E739" s="94"/>
      <c r="F739" s="94"/>
      <c r="G739" s="94"/>
      <c r="H739" s="94"/>
      <c r="I739" s="94"/>
      <c r="J739" s="94"/>
      <c r="K739" s="94"/>
    </row>
    <row r="740" spans="2:11">
      <c r="B740" s="94"/>
      <c r="C740" s="94"/>
      <c r="D740" s="94"/>
      <c r="E740" s="94"/>
      <c r="F740" s="94"/>
      <c r="G740" s="94"/>
      <c r="H740" s="94"/>
      <c r="I740" s="94"/>
      <c r="J740" s="94"/>
      <c r="K740" s="94"/>
    </row>
    <row r="741" spans="2:11">
      <c r="B741" s="94"/>
      <c r="C741" s="94"/>
      <c r="D741" s="94"/>
      <c r="E741" s="94"/>
      <c r="F741" s="94"/>
      <c r="G741" s="94"/>
      <c r="H741" s="94"/>
      <c r="I741" s="94"/>
      <c r="J741" s="94"/>
      <c r="K741" s="94"/>
    </row>
    <row r="742" spans="2:11">
      <c r="B742" s="94"/>
      <c r="C742" s="94"/>
      <c r="D742" s="94"/>
      <c r="E742" s="94"/>
      <c r="F742" s="94"/>
      <c r="G742" s="94"/>
      <c r="H742" s="94"/>
      <c r="I742" s="94"/>
      <c r="J742" s="94"/>
      <c r="K742" s="94"/>
    </row>
    <row r="743" spans="2:11">
      <c r="B743" s="94"/>
      <c r="C743" s="94"/>
      <c r="D743" s="94"/>
      <c r="E743" s="94"/>
      <c r="F743" s="94"/>
      <c r="G743" s="94"/>
      <c r="H743" s="94"/>
      <c r="I743" s="94"/>
      <c r="J743" s="94"/>
      <c r="K743" s="94"/>
    </row>
    <row r="744" spans="2:11">
      <c r="B744" s="94"/>
      <c r="C744" s="94"/>
      <c r="D744" s="94"/>
      <c r="E744" s="94"/>
      <c r="F744" s="94"/>
      <c r="G744" s="94"/>
      <c r="H744" s="94"/>
      <c r="I744" s="94"/>
      <c r="J744" s="94"/>
      <c r="K744" s="94"/>
    </row>
    <row r="745" spans="2:11">
      <c r="B745" s="94"/>
      <c r="C745" s="94"/>
      <c r="D745" s="94"/>
      <c r="E745" s="94"/>
      <c r="F745" s="94"/>
      <c r="G745" s="94"/>
      <c r="H745" s="94"/>
      <c r="I745" s="94"/>
      <c r="J745" s="94"/>
      <c r="K745" s="94"/>
    </row>
    <row r="746" spans="2:11">
      <c r="B746" s="94"/>
      <c r="C746" s="94"/>
      <c r="D746" s="94"/>
      <c r="E746" s="94"/>
      <c r="F746" s="94"/>
      <c r="G746" s="94"/>
      <c r="H746" s="94"/>
      <c r="I746" s="94"/>
      <c r="J746" s="94"/>
      <c r="K746" s="94"/>
    </row>
    <row r="747" spans="2:11">
      <c r="B747" s="94"/>
      <c r="C747" s="94"/>
      <c r="D747" s="94"/>
      <c r="E747" s="94"/>
      <c r="F747" s="94"/>
      <c r="G747" s="94"/>
      <c r="H747" s="94"/>
      <c r="I747" s="94"/>
      <c r="J747" s="94"/>
      <c r="K747" s="94"/>
    </row>
    <row r="748" spans="2:11">
      <c r="B748" s="94"/>
      <c r="C748" s="94"/>
      <c r="D748" s="94"/>
      <c r="E748" s="94"/>
      <c r="F748" s="94"/>
      <c r="G748" s="94"/>
      <c r="H748" s="94"/>
      <c r="I748" s="94"/>
      <c r="J748" s="94"/>
      <c r="K748" s="94"/>
    </row>
    <row r="749" spans="2:11">
      <c r="B749" s="94"/>
      <c r="C749" s="94"/>
      <c r="D749" s="94"/>
      <c r="E749" s="94"/>
      <c r="F749" s="94"/>
      <c r="G749" s="94"/>
      <c r="H749" s="94"/>
      <c r="I749" s="94"/>
      <c r="J749" s="94"/>
      <c r="K749" s="94"/>
    </row>
    <row r="750" spans="2:11">
      <c r="B750" s="94"/>
      <c r="C750" s="94"/>
      <c r="D750" s="94"/>
      <c r="E750" s="94"/>
      <c r="F750" s="94"/>
      <c r="G750" s="94"/>
      <c r="H750" s="94"/>
      <c r="I750" s="94"/>
      <c r="J750" s="94"/>
      <c r="K750" s="94"/>
    </row>
    <row r="751" spans="2:11">
      <c r="B751" s="94"/>
      <c r="C751" s="94"/>
      <c r="D751" s="94"/>
      <c r="E751" s="94"/>
      <c r="F751" s="94"/>
      <c r="G751" s="94"/>
      <c r="H751" s="94"/>
      <c r="I751" s="94"/>
      <c r="J751" s="94"/>
      <c r="K751" s="94"/>
    </row>
    <row r="752" spans="2:11">
      <c r="B752" s="94"/>
      <c r="C752" s="94"/>
      <c r="D752" s="94"/>
      <c r="E752" s="94"/>
      <c r="F752" s="94"/>
      <c r="G752" s="94"/>
      <c r="H752" s="94"/>
      <c r="I752" s="94"/>
      <c r="J752" s="94"/>
      <c r="K752" s="94"/>
    </row>
    <row r="753" spans="2:11">
      <c r="B753" s="94"/>
      <c r="C753" s="94"/>
      <c r="D753" s="94"/>
      <c r="E753" s="94"/>
      <c r="F753" s="94"/>
      <c r="G753" s="94"/>
      <c r="H753" s="94"/>
      <c r="I753" s="94"/>
      <c r="J753" s="94"/>
      <c r="K753" s="94"/>
    </row>
    <row r="754" spans="2:11">
      <c r="B754" s="94"/>
      <c r="C754" s="94"/>
      <c r="D754" s="94"/>
      <c r="E754" s="94"/>
      <c r="F754" s="94"/>
      <c r="G754" s="94"/>
      <c r="H754" s="94"/>
      <c r="I754" s="94"/>
      <c r="J754" s="94"/>
      <c r="K754" s="94"/>
    </row>
    <row r="755" spans="2:11">
      <c r="B755" s="94"/>
      <c r="C755" s="94"/>
      <c r="D755" s="94"/>
      <c r="E755" s="94"/>
      <c r="F755" s="94"/>
      <c r="G755" s="94"/>
      <c r="H755" s="94"/>
      <c r="I755" s="94"/>
      <c r="J755" s="94"/>
      <c r="K755" s="94"/>
    </row>
    <row r="756" spans="2:11">
      <c r="B756" s="94"/>
      <c r="C756" s="94"/>
      <c r="D756" s="94"/>
      <c r="E756" s="94"/>
      <c r="F756" s="94"/>
      <c r="G756" s="94"/>
      <c r="H756" s="94"/>
      <c r="I756" s="94"/>
      <c r="J756" s="94"/>
      <c r="K756" s="94"/>
    </row>
    <row r="757" spans="2:11">
      <c r="B757" s="94"/>
      <c r="C757" s="94"/>
      <c r="D757" s="94"/>
      <c r="E757" s="94"/>
      <c r="F757" s="94"/>
      <c r="G757" s="94"/>
      <c r="H757" s="94"/>
      <c r="I757" s="94"/>
      <c r="J757" s="94"/>
      <c r="K757" s="94"/>
    </row>
    <row r="758" spans="2:11">
      <c r="B758" s="94"/>
      <c r="C758" s="94"/>
      <c r="D758" s="94"/>
      <c r="E758" s="94"/>
      <c r="F758" s="94"/>
      <c r="G758" s="94"/>
      <c r="H758" s="94"/>
      <c r="I758" s="94"/>
      <c r="J758" s="94"/>
      <c r="K758" s="94"/>
    </row>
    <row r="759" spans="2:11">
      <c r="B759" s="94"/>
      <c r="C759" s="94"/>
      <c r="D759" s="94"/>
      <c r="E759" s="94"/>
      <c r="F759" s="94"/>
      <c r="G759" s="94"/>
      <c r="H759" s="94"/>
      <c r="I759" s="94"/>
      <c r="J759" s="94"/>
      <c r="K759" s="94"/>
    </row>
    <row r="760" spans="2:11">
      <c r="B760" s="94"/>
      <c r="C760" s="94"/>
      <c r="D760" s="94"/>
      <c r="E760" s="94"/>
      <c r="F760" s="94"/>
      <c r="G760" s="94"/>
      <c r="H760" s="94"/>
      <c r="I760" s="94"/>
      <c r="J760" s="94"/>
      <c r="K760" s="94"/>
    </row>
    <row r="761" spans="2:11">
      <c r="B761" s="94"/>
      <c r="C761" s="94"/>
      <c r="D761" s="94"/>
      <c r="E761" s="94"/>
      <c r="F761" s="94"/>
      <c r="G761" s="94"/>
      <c r="H761" s="94"/>
      <c r="I761" s="94"/>
      <c r="J761" s="94"/>
      <c r="K761" s="94"/>
    </row>
    <row r="762" spans="2:11">
      <c r="B762" s="94"/>
      <c r="C762" s="94"/>
      <c r="D762" s="94"/>
      <c r="E762" s="94"/>
      <c r="F762" s="94"/>
      <c r="G762" s="94"/>
      <c r="H762" s="94"/>
      <c r="I762" s="94"/>
      <c r="J762" s="94"/>
      <c r="K762" s="94"/>
    </row>
    <row r="763" spans="2:11">
      <c r="B763" s="94"/>
      <c r="C763" s="94"/>
      <c r="D763" s="94"/>
      <c r="E763" s="94"/>
      <c r="F763" s="94"/>
      <c r="G763" s="94"/>
      <c r="H763" s="94"/>
      <c r="I763" s="94"/>
      <c r="J763" s="94"/>
      <c r="K763" s="94"/>
    </row>
    <row r="764" spans="2:11">
      <c r="B764" s="94"/>
      <c r="C764" s="94"/>
      <c r="D764" s="94"/>
      <c r="E764" s="94"/>
      <c r="F764" s="94"/>
      <c r="G764" s="94"/>
      <c r="H764" s="94"/>
      <c r="I764" s="94"/>
      <c r="J764" s="94"/>
      <c r="K764" s="94"/>
    </row>
    <row r="765" spans="2:11">
      <c r="B765" s="94"/>
      <c r="C765" s="94"/>
      <c r="D765" s="94"/>
      <c r="E765" s="94"/>
      <c r="F765" s="94"/>
      <c r="G765" s="94"/>
      <c r="H765" s="94"/>
      <c r="I765" s="94"/>
      <c r="J765" s="94"/>
      <c r="K765" s="94"/>
    </row>
    <row r="766" spans="2:11">
      <c r="B766" s="94"/>
      <c r="C766" s="94"/>
      <c r="D766" s="94"/>
      <c r="E766" s="94"/>
      <c r="F766" s="94"/>
      <c r="G766" s="94"/>
      <c r="H766" s="94"/>
      <c r="I766" s="94"/>
      <c r="J766" s="94"/>
      <c r="K766" s="94"/>
    </row>
    <row r="767" spans="2:11">
      <c r="B767" s="94"/>
      <c r="C767" s="94"/>
      <c r="D767" s="94"/>
      <c r="E767" s="94"/>
      <c r="F767" s="94"/>
      <c r="G767" s="94"/>
      <c r="H767" s="94"/>
      <c r="I767" s="94"/>
      <c r="J767" s="94"/>
      <c r="K767" s="94"/>
    </row>
    <row r="768" spans="2:11">
      <c r="B768" s="94"/>
      <c r="C768" s="94"/>
      <c r="D768" s="94"/>
      <c r="E768" s="94"/>
      <c r="F768" s="94"/>
      <c r="G768" s="94"/>
      <c r="H768" s="94"/>
      <c r="I768" s="94"/>
      <c r="J768" s="94"/>
      <c r="K768" s="94"/>
    </row>
    <row r="769" spans="2:11">
      <c r="B769" s="94"/>
      <c r="C769" s="94"/>
      <c r="D769" s="94"/>
      <c r="E769" s="94"/>
      <c r="F769" s="94"/>
      <c r="G769" s="94"/>
      <c r="H769" s="94"/>
      <c r="I769" s="94"/>
      <c r="J769" s="94"/>
      <c r="K769" s="94"/>
    </row>
    <row r="770" spans="2:11">
      <c r="B770" s="94"/>
      <c r="C770" s="94"/>
      <c r="D770" s="94"/>
      <c r="E770" s="94"/>
      <c r="F770" s="94"/>
      <c r="G770" s="94"/>
      <c r="H770" s="94"/>
      <c r="I770" s="94"/>
      <c r="J770" s="94"/>
      <c r="K770" s="94"/>
    </row>
    <row r="771" spans="2:11">
      <c r="B771" s="94"/>
      <c r="C771" s="94"/>
      <c r="D771" s="94"/>
      <c r="E771" s="94"/>
      <c r="F771" s="94"/>
      <c r="G771" s="94"/>
      <c r="H771" s="94"/>
      <c r="I771" s="94"/>
      <c r="J771" s="94"/>
      <c r="K771" s="94"/>
    </row>
    <row r="772" spans="2:11">
      <c r="B772" s="94"/>
      <c r="C772" s="94"/>
      <c r="D772" s="94"/>
      <c r="E772" s="94"/>
      <c r="F772" s="94"/>
      <c r="G772" s="94"/>
      <c r="H772" s="94"/>
      <c r="I772" s="94"/>
      <c r="J772" s="94"/>
      <c r="K772" s="94"/>
    </row>
    <row r="773" spans="2:11">
      <c r="B773" s="94"/>
      <c r="C773" s="94"/>
      <c r="D773" s="94"/>
      <c r="E773" s="94"/>
      <c r="F773" s="94"/>
      <c r="G773" s="94"/>
      <c r="H773" s="94"/>
      <c r="I773" s="94"/>
      <c r="J773" s="94"/>
      <c r="K773" s="94"/>
    </row>
    <row r="774" spans="2:11">
      <c r="B774" s="94"/>
      <c r="C774" s="94"/>
      <c r="D774" s="94"/>
      <c r="E774" s="94"/>
      <c r="F774" s="94"/>
      <c r="G774" s="94"/>
      <c r="H774" s="94"/>
      <c r="I774" s="94"/>
      <c r="J774" s="94"/>
      <c r="K774" s="94"/>
    </row>
    <row r="775" spans="2:11">
      <c r="B775" s="94"/>
      <c r="C775" s="94"/>
      <c r="D775" s="94"/>
      <c r="E775" s="94"/>
      <c r="F775" s="94"/>
      <c r="G775" s="94"/>
      <c r="H775" s="94"/>
      <c r="I775" s="94"/>
      <c r="J775" s="94"/>
      <c r="K775" s="94"/>
    </row>
    <row r="776" spans="2:11">
      <c r="B776" s="94"/>
      <c r="C776" s="94"/>
      <c r="D776" s="94"/>
      <c r="E776" s="94"/>
      <c r="F776" s="94"/>
      <c r="G776" s="94"/>
      <c r="H776" s="94"/>
      <c r="I776" s="94"/>
      <c r="J776" s="94"/>
      <c r="K776" s="94"/>
    </row>
    <row r="777" spans="2:11">
      <c r="B777" s="94"/>
      <c r="C777" s="94"/>
      <c r="D777" s="94"/>
      <c r="E777" s="94"/>
      <c r="F777" s="94"/>
      <c r="G777" s="94"/>
      <c r="H777" s="94"/>
      <c r="I777" s="94"/>
      <c r="J777" s="94"/>
      <c r="K777" s="94"/>
    </row>
    <row r="778" spans="2:11">
      <c r="B778" s="94"/>
      <c r="C778" s="94"/>
      <c r="D778" s="94"/>
      <c r="E778" s="94"/>
      <c r="F778" s="94"/>
      <c r="G778" s="94"/>
      <c r="H778" s="94"/>
      <c r="I778" s="94"/>
      <c r="J778" s="94"/>
      <c r="K778" s="94"/>
    </row>
    <row r="779" spans="2:11">
      <c r="B779" s="94"/>
      <c r="C779" s="94"/>
      <c r="D779" s="94"/>
      <c r="E779" s="94"/>
      <c r="F779" s="94"/>
      <c r="G779" s="94"/>
      <c r="H779" s="94"/>
      <c r="I779" s="94"/>
      <c r="J779" s="94"/>
      <c r="K779" s="94"/>
    </row>
    <row r="780" spans="2:11">
      <c r="B780" s="94"/>
      <c r="C780" s="94"/>
      <c r="D780" s="94"/>
      <c r="E780" s="94"/>
      <c r="F780" s="94"/>
      <c r="G780" s="94"/>
      <c r="H780" s="94"/>
      <c r="I780" s="94"/>
      <c r="J780" s="94"/>
      <c r="K780" s="94"/>
    </row>
    <row r="781" spans="2:11">
      <c r="B781" s="94"/>
      <c r="C781" s="94"/>
      <c r="D781" s="94"/>
      <c r="E781" s="94"/>
      <c r="F781" s="94"/>
      <c r="G781" s="94"/>
      <c r="H781" s="94"/>
      <c r="I781" s="94"/>
      <c r="J781" s="94"/>
      <c r="K781" s="94"/>
    </row>
    <row r="782" spans="2:11">
      <c r="B782" s="94"/>
      <c r="C782" s="94"/>
      <c r="D782" s="94"/>
      <c r="E782" s="94"/>
      <c r="F782" s="94"/>
      <c r="G782" s="94"/>
      <c r="H782" s="94"/>
      <c r="I782" s="94"/>
      <c r="J782" s="94"/>
      <c r="K782" s="94"/>
    </row>
    <row r="783" spans="2:11">
      <c r="B783" s="94"/>
      <c r="C783" s="94"/>
      <c r="D783" s="94"/>
      <c r="E783" s="94"/>
      <c r="F783" s="94"/>
      <c r="G783" s="94"/>
      <c r="H783" s="94"/>
      <c r="I783" s="94"/>
      <c r="J783" s="94"/>
      <c r="K783" s="94"/>
    </row>
    <row r="784" spans="2:11">
      <c r="B784" s="94"/>
      <c r="C784" s="94"/>
      <c r="D784" s="94"/>
      <c r="E784" s="94"/>
      <c r="F784" s="94"/>
      <c r="G784" s="94"/>
      <c r="H784" s="94"/>
      <c r="I784" s="94"/>
      <c r="J784" s="94"/>
      <c r="K784" s="94"/>
    </row>
    <row r="785" spans="2:11">
      <c r="B785" s="94"/>
      <c r="C785" s="94"/>
      <c r="D785" s="94"/>
      <c r="E785" s="94"/>
      <c r="F785" s="94"/>
      <c r="G785" s="94"/>
      <c r="H785" s="94"/>
      <c r="I785" s="94"/>
      <c r="J785" s="94"/>
      <c r="K785" s="94"/>
    </row>
    <row r="786" spans="2:11">
      <c r="B786" s="94"/>
      <c r="C786" s="94"/>
      <c r="D786" s="94"/>
      <c r="E786" s="94"/>
      <c r="F786" s="94"/>
      <c r="G786" s="94"/>
      <c r="H786" s="94"/>
      <c r="I786" s="94"/>
      <c r="J786" s="94"/>
      <c r="K786" s="94"/>
    </row>
    <row r="787" spans="2:11">
      <c r="B787" s="94"/>
      <c r="C787" s="94"/>
      <c r="D787" s="94"/>
      <c r="E787" s="94"/>
      <c r="F787" s="94"/>
      <c r="G787" s="94"/>
      <c r="H787" s="94"/>
      <c r="I787" s="94"/>
      <c r="J787" s="94"/>
      <c r="K787" s="94"/>
    </row>
    <row r="788" spans="2:11">
      <c r="B788" s="94"/>
      <c r="C788" s="94"/>
      <c r="D788" s="94"/>
      <c r="E788" s="94"/>
      <c r="F788" s="94"/>
      <c r="G788" s="94"/>
      <c r="H788" s="94"/>
      <c r="I788" s="94"/>
      <c r="J788" s="94"/>
      <c r="K788" s="94"/>
    </row>
    <row r="789" spans="2:11">
      <c r="B789" s="94"/>
      <c r="C789" s="94"/>
      <c r="D789" s="94"/>
      <c r="E789" s="94"/>
      <c r="F789" s="94"/>
      <c r="G789" s="94"/>
      <c r="H789" s="94"/>
      <c r="I789" s="94"/>
      <c r="J789" s="94"/>
      <c r="K789" s="94"/>
    </row>
    <row r="790" spans="2:11">
      <c r="B790" s="94"/>
      <c r="C790" s="94"/>
      <c r="D790" s="94"/>
      <c r="E790" s="94"/>
      <c r="F790" s="94"/>
      <c r="G790" s="94"/>
      <c r="H790" s="94"/>
      <c r="I790" s="94"/>
      <c r="J790" s="94"/>
      <c r="K790" s="94"/>
    </row>
    <row r="791" spans="2:11">
      <c r="B791" s="94"/>
      <c r="C791" s="94"/>
      <c r="D791" s="94"/>
      <c r="E791" s="94"/>
      <c r="F791" s="94"/>
      <c r="G791" s="94"/>
      <c r="H791" s="94"/>
      <c r="I791" s="94"/>
      <c r="J791" s="94"/>
      <c r="K791" s="94"/>
    </row>
    <row r="792" spans="2:11">
      <c r="B792" s="94"/>
      <c r="C792" s="94"/>
      <c r="D792" s="94"/>
      <c r="E792" s="94"/>
      <c r="F792" s="94"/>
      <c r="G792" s="94"/>
      <c r="H792" s="94"/>
      <c r="I792" s="94"/>
      <c r="J792" s="94"/>
      <c r="K792" s="94"/>
    </row>
    <row r="793" spans="2:11">
      <c r="B793" s="94"/>
      <c r="C793" s="94"/>
      <c r="D793" s="94"/>
      <c r="E793" s="94"/>
      <c r="F793" s="94"/>
      <c r="G793" s="94"/>
      <c r="H793" s="94"/>
      <c r="I793" s="94"/>
      <c r="J793" s="94"/>
      <c r="K793" s="94"/>
    </row>
    <row r="794" spans="2:11">
      <c r="B794" s="94"/>
      <c r="C794" s="94"/>
      <c r="D794" s="94"/>
      <c r="E794" s="94"/>
      <c r="F794" s="94"/>
      <c r="G794" s="94"/>
      <c r="H794" s="94"/>
      <c r="I794" s="94"/>
      <c r="J794" s="94"/>
      <c r="K794" s="94"/>
    </row>
    <row r="795" spans="2:11">
      <c r="B795" s="94"/>
      <c r="C795" s="94"/>
      <c r="D795" s="94"/>
      <c r="E795" s="94"/>
      <c r="F795" s="94"/>
      <c r="G795" s="94"/>
      <c r="H795" s="94"/>
      <c r="I795" s="94"/>
      <c r="J795" s="94"/>
      <c r="K795" s="94"/>
    </row>
    <row r="796" spans="2:11">
      <c r="B796" s="94"/>
      <c r="C796" s="94"/>
      <c r="D796" s="94"/>
      <c r="E796" s="94"/>
      <c r="F796" s="94"/>
      <c r="G796" s="94"/>
      <c r="H796" s="94"/>
      <c r="I796" s="94"/>
      <c r="J796" s="94"/>
      <c r="K796" s="94"/>
    </row>
    <row r="797" spans="2:11">
      <c r="B797" s="94"/>
      <c r="C797" s="94"/>
      <c r="D797" s="94"/>
      <c r="E797" s="94"/>
      <c r="F797" s="94"/>
      <c r="G797" s="94"/>
      <c r="H797" s="94"/>
      <c r="I797" s="94"/>
      <c r="J797" s="94"/>
      <c r="K797" s="94"/>
    </row>
    <row r="798" spans="2:11">
      <c r="B798" s="94"/>
      <c r="C798" s="94"/>
      <c r="D798" s="94"/>
      <c r="E798" s="94"/>
      <c r="F798" s="94"/>
      <c r="G798" s="94"/>
      <c r="H798" s="94"/>
      <c r="I798" s="94"/>
      <c r="J798" s="94"/>
      <c r="K798" s="94"/>
    </row>
    <row r="799" spans="2:11">
      <c r="B799" s="94"/>
      <c r="C799" s="94"/>
      <c r="D799" s="94"/>
      <c r="E799" s="94"/>
      <c r="F799" s="94"/>
      <c r="G799" s="94"/>
      <c r="H799" s="94"/>
      <c r="I799" s="94"/>
      <c r="J799" s="94"/>
      <c r="K799" s="94"/>
    </row>
    <row r="800" spans="2:11">
      <c r="B800" s="94"/>
      <c r="C800" s="94"/>
      <c r="D800" s="94"/>
      <c r="E800" s="94"/>
      <c r="F800" s="94"/>
      <c r="G800" s="94"/>
      <c r="H800" s="94"/>
      <c r="I800" s="94"/>
      <c r="J800" s="94"/>
      <c r="K800" s="94"/>
    </row>
    <row r="801" spans="2:11">
      <c r="B801" s="94"/>
      <c r="C801" s="94"/>
      <c r="D801" s="94"/>
      <c r="E801" s="94"/>
      <c r="F801" s="94"/>
      <c r="G801" s="94"/>
      <c r="H801" s="94"/>
      <c r="I801" s="94"/>
      <c r="J801" s="94"/>
      <c r="K801" s="94"/>
    </row>
    <row r="802" spans="2:11">
      <c r="B802" s="94"/>
      <c r="C802" s="94"/>
      <c r="D802" s="94"/>
      <c r="E802" s="94"/>
      <c r="F802" s="94"/>
      <c r="G802" s="94"/>
      <c r="H802" s="94"/>
      <c r="I802" s="94"/>
      <c r="J802" s="94"/>
      <c r="K802" s="94"/>
    </row>
    <row r="803" spans="2:11">
      <c r="B803" s="94"/>
      <c r="C803" s="94"/>
      <c r="D803" s="94"/>
      <c r="E803" s="94"/>
      <c r="F803" s="94"/>
      <c r="G803" s="94"/>
      <c r="H803" s="94"/>
      <c r="I803" s="94"/>
      <c r="J803" s="94"/>
      <c r="K803" s="94"/>
    </row>
    <row r="804" spans="2:11">
      <c r="B804" s="94"/>
      <c r="C804" s="94"/>
      <c r="D804" s="94"/>
      <c r="E804" s="94"/>
      <c r="F804" s="94"/>
      <c r="G804" s="94"/>
      <c r="H804" s="94"/>
      <c r="I804" s="94"/>
      <c r="J804" s="94"/>
      <c r="K804" s="94"/>
    </row>
    <row r="805" spans="2:11">
      <c r="B805" s="94"/>
      <c r="C805" s="94"/>
      <c r="D805" s="94"/>
      <c r="E805" s="94"/>
      <c r="F805" s="94"/>
      <c r="G805" s="94"/>
      <c r="H805" s="94"/>
      <c r="I805" s="94"/>
      <c r="J805" s="94"/>
      <c r="K805" s="94"/>
    </row>
    <row r="806" spans="2:11">
      <c r="B806" s="94"/>
      <c r="C806" s="94"/>
      <c r="D806" s="94"/>
      <c r="E806" s="94"/>
      <c r="F806" s="94"/>
      <c r="G806" s="94"/>
      <c r="H806" s="94"/>
      <c r="I806" s="94"/>
      <c r="J806" s="94"/>
      <c r="K806" s="94"/>
    </row>
    <row r="807" spans="2:11">
      <c r="B807" s="94"/>
      <c r="C807" s="94"/>
      <c r="D807" s="94"/>
      <c r="E807" s="94"/>
      <c r="F807" s="94"/>
      <c r="G807" s="94"/>
      <c r="H807" s="94"/>
      <c r="I807" s="94"/>
      <c r="J807" s="94"/>
      <c r="K807" s="94"/>
    </row>
    <row r="808" spans="2:11">
      <c r="B808" s="94"/>
      <c r="C808" s="94"/>
      <c r="D808" s="94"/>
      <c r="E808" s="94"/>
      <c r="F808" s="94"/>
      <c r="G808" s="94"/>
      <c r="H808" s="94"/>
      <c r="I808" s="94"/>
      <c r="J808" s="94"/>
      <c r="K808" s="94"/>
    </row>
    <row r="809" spans="2:11">
      <c r="B809" s="94"/>
      <c r="C809" s="94"/>
      <c r="D809" s="94"/>
      <c r="E809" s="94"/>
      <c r="F809" s="94"/>
      <c r="G809" s="94"/>
      <c r="H809" s="94"/>
      <c r="I809" s="94"/>
      <c r="J809" s="94"/>
      <c r="K809" s="94"/>
    </row>
    <row r="810" spans="2:11">
      <c r="B810" s="94"/>
      <c r="C810" s="94"/>
      <c r="D810" s="94"/>
      <c r="E810" s="94"/>
      <c r="F810" s="94"/>
      <c r="G810" s="94"/>
      <c r="H810" s="94"/>
      <c r="I810" s="94"/>
      <c r="J810" s="94"/>
      <c r="K810" s="94"/>
    </row>
    <row r="811" spans="2:11">
      <c r="B811" s="94"/>
      <c r="C811" s="94"/>
      <c r="D811" s="94"/>
      <c r="E811" s="94"/>
      <c r="F811" s="94"/>
      <c r="G811" s="94"/>
      <c r="H811" s="94"/>
      <c r="I811" s="94"/>
      <c r="J811" s="94"/>
      <c r="K811" s="94"/>
    </row>
    <row r="812" spans="2:11">
      <c r="B812" s="94"/>
      <c r="C812" s="94"/>
      <c r="D812" s="94"/>
      <c r="E812" s="94"/>
      <c r="F812" s="94"/>
      <c r="G812" s="94"/>
      <c r="H812" s="94"/>
      <c r="I812" s="94"/>
      <c r="J812" s="94"/>
      <c r="K812" s="94"/>
    </row>
    <row r="813" spans="2:11">
      <c r="B813" s="94"/>
      <c r="C813" s="94"/>
      <c r="D813" s="94"/>
      <c r="E813" s="94"/>
      <c r="F813" s="94"/>
      <c r="G813" s="94"/>
      <c r="H813" s="94"/>
      <c r="I813" s="94"/>
      <c r="J813" s="94"/>
      <c r="K813" s="94"/>
    </row>
    <row r="814" spans="2:11">
      <c r="B814" s="94"/>
      <c r="C814" s="94"/>
      <c r="D814" s="94"/>
      <c r="E814" s="94"/>
      <c r="F814" s="94"/>
      <c r="G814" s="94"/>
      <c r="H814" s="94"/>
      <c r="I814" s="94"/>
      <c r="J814" s="94"/>
      <c r="K814" s="94"/>
    </row>
    <row r="815" spans="2:11">
      <c r="B815" s="94"/>
      <c r="C815" s="94"/>
      <c r="D815" s="94"/>
      <c r="E815" s="94"/>
      <c r="F815" s="94"/>
      <c r="G815" s="94"/>
      <c r="H815" s="94"/>
      <c r="I815" s="94"/>
      <c r="J815" s="94"/>
      <c r="K815" s="94"/>
    </row>
    <row r="816" spans="2:11">
      <c r="B816" s="94"/>
      <c r="C816" s="94"/>
      <c r="D816" s="94"/>
      <c r="E816" s="94"/>
      <c r="F816" s="94"/>
      <c r="G816" s="94"/>
      <c r="H816" s="94"/>
      <c r="I816" s="94"/>
      <c r="J816" s="94"/>
      <c r="K816" s="94"/>
    </row>
    <row r="817" spans="2:11">
      <c r="B817" s="94"/>
      <c r="C817" s="94"/>
      <c r="D817" s="94"/>
      <c r="E817" s="94"/>
      <c r="F817" s="94"/>
      <c r="G817" s="94"/>
      <c r="H817" s="94"/>
      <c r="I817" s="94"/>
      <c r="J817" s="94"/>
      <c r="K817" s="94"/>
    </row>
    <row r="818" spans="2:11">
      <c r="B818" s="94"/>
      <c r="C818" s="94"/>
      <c r="D818" s="94"/>
      <c r="E818" s="94"/>
      <c r="F818" s="94"/>
      <c r="G818" s="94"/>
      <c r="H818" s="94"/>
      <c r="I818" s="94"/>
      <c r="J818" s="94"/>
      <c r="K818" s="94"/>
    </row>
    <row r="819" spans="2:11">
      <c r="B819" s="94"/>
      <c r="C819" s="94"/>
      <c r="D819" s="94"/>
      <c r="E819" s="94"/>
      <c r="F819" s="94"/>
      <c r="G819" s="94"/>
      <c r="H819" s="94"/>
      <c r="I819" s="94"/>
      <c r="J819" s="94"/>
      <c r="K819" s="94"/>
    </row>
    <row r="820" spans="2:11">
      <c r="B820" s="94"/>
      <c r="C820" s="94"/>
      <c r="D820" s="94"/>
      <c r="E820" s="94"/>
      <c r="F820" s="94"/>
      <c r="G820" s="94"/>
      <c r="H820" s="94"/>
      <c r="I820" s="94"/>
      <c r="J820" s="94"/>
      <c r="K820" s="94"/>
    </row>
    <row r="821" spans="2:11">
      <c r="B821" s="94"/>
      <c r="C821" s="94"/>
      <c r="D821" s="94"/>
      <c r="E821" s="94"/>
      <c r="F821" s="94"/>
      <c r="G821" s="94"/>
      <c r="H821" s="94"/>
      <c r="I821" s="94"/>
      <c r="J821" s="94"/>
      <c r="K821" s="94"/>
    </row>
    <row r="822" spans="2:11">
      <c r="B822" s="94"/>
      <c r="C822" s="94"/>
      <c r="D822" s="94"/>
      <c r="E822" s="94"/>
      <c r="F822" s="94"/>
      <c r="G822" s="94"/>
      <c r="H822" s="94"/>
      <c r="I822" s="94"/>
      <c r="J822" s="94"/>
      <c r="K822" s="94"/>
    </row>
    <row r="823" spans="2:11">
      <c r="B823" s="94"/>
      <c r="C823" s="94"/>
      <c r="D823" s="94"/>
      <c r="E823" s="94"/>
      <c r="F823" s="94"/>
      <c r="G823" s="94"/>
      <c r="H823" s="94"/>
      <c r="I823" s="94"/>
      <c r="J823" s="94"/>
      <c r="K823" s="94"/>
    </row>
    <row r="824" spans="2:11">
      <c r="B824" s="94"/>
      <c r="C824" s="94"/>
      <c r="D824" s="94"/>
      <c r="E824" s="94"/>
      <c r="F824" s="94"/>
      <c r="G824" s="94"/>
      <c r="H824" s="94"/>
      <c r="I824" s="94"/>
      <c r="J824" s="94"/>
      <c r="K824" s="94"/>
    </row>
    <row r="825" spans="2:11">
      <c r="B825" s="94"/>
      <c r="C825" s="94"/>
      <c r="D825" s="94"/>
      <c r="E825" s="94"/>
      <c r="F825" s="94"/>
      <c r="G825" s="94"/>
      <c r="H825" s="94"/>
      <c r="I825" s="94"/>
      <c r="J825" s="94"/>
      <c r="K825" s="94"/>
    </row>
    <row r="826" spans="2:11">
      <c r="B826" s="94"/>
      <c r="C826" s="94"/>
      <c r="D826" s="94"/>
      <c r="E826" s="94"/>
      <c r="F826" s="94"/>
      <c r="G826" s="94"/>
      <c r="H826" s="94"/>
      <c r="I826" s="94"/>
      <c r="J826" s="94"/>
      <c r="K826" s="94"/>
    </row>
    <row r="827" spans="2:11">
      <c r="B827" s="94"/>
      <c r="C827" s="94"/>
      <c r="D827" s="94"/>
      <c r="E827" s="94"/>
      <c r="F827" s="94"/>
      <c r="G827" s="94"/>
      <c r="H827" s="94"/>
      <c r="I827" s="94"/>
      <c r="J827" s="94"/>
      <c r="K827" s="94"/>
    </row>
    <row r="828" spans="2:11">
      <c r="B828" s="94"/>
      <c r="C828" s="94"/>
      <c r="D828" s="94"/>
      <c r="E828" s="94"/>
      <c r="F828" s="94"/>
      <c r="G828" s="94"/>
      <c r="H828" s="94"/>
      <c r="I828" s="94"/>
      <c r="J828" s="94"/>
      <c r="K828" s="94"/>
    </row>
    <row r="829" spans="2:11">
      <c r="B829" s="94"/>
      <c r="C829" s="94"/>
      <c r="D829" s="94"/>
      <c r="E829" s="94"/>
      <c r="F829" s="94"/>
      <c r="G829" s="94"/>
      <c r="H829" s="94"/>
      <c r="I829" s="94"/>
      <c r="J829" s="94"/>
      <c r="K829" s="94"/>
    </row>
    <row r="830" spans="2:11">
      <c r="B830" s="94"/>
      <c r="C830" s="94"/>
      <c r="D830" s="94"/>
      <c r="E830" s="94"/>
      <c r="F830" s="94"/>
      <c r="G830" s="94"/>
      <c r="H830" s="94"/>
      <c r="I830" s="94"/>
      <c r="J830" s="94"/>
      <c r="K830" s="94"/>
    </row>
    <row r="831" spans="2:11">
      <c r="B831" s="94"/>
      <c r="C831" s="94"/>
      <c r="D831" s="94"/>
      <c r="E831" s="94"/>
      <c r="F831" s="94"/>
      <c r="G831" s="94"/>
      <c r="H831" s="94"/>
      <c r="I831" s="94"/>
      <c r="J831" s="94"/>
      <c r="K831" s="94"/>
    </row>
    <row r="832" spans="2:11">
      <c r="B832" s="94"/>
      <c r="C832" s="94"/>
      <c r="D832" s="94"/>
      <c r="E832" s="94"/>
      <c r="F832" s="94"/>
      <c r="G832" s="94"/>
      <c r="H832" s="94"/>
      <c r="I832" s="94"/>
      <c r="J832" s="94"/>
      <c r="K832" s="94"/>
    </row>
    <row r="833" spans="2:11">
      <c r="B833" s="94"/>
      <c r="C833" s="94"/>
      <c r="D833" s="94"/>
      <c r="E833" s="94"/>
      <c r="F833" s="94"/>
      <c r="G833" s="94"/>
      <c r="H833" s="94"/>
      <c r="I833" s="94"/>
      <c r="J833" s="94"/>
      <c r="K833" s="94"/>
    </row>
    <row r="834" spans="2:11">
      <c r="B834" s="94"/>
      <c r="C834" s="94"/>
      <c r="D834" s="94"/>
      <c r="E834" s="94"/>
      <c r="F834" s="94"/>
      <c r="G834" s="94"/>
      <c r="H834" s="94"/>
      <c r="I834" s="94"/>
      <c r="J834" s="94"/>
      <c r="K834" s="94"/>
    </row>
    <row r="835" spans="2:11">
      <c r="B835" s="94"/>
      <c r="C835" s="94"/>
      <c r="D835" s="94"/>
      <c r="E835" s="94"/>
      <c r="F835" s="94"/>
      <c r="G835" s="94"/>
      <c r="H835" s="94"/>
      <c r="I835" s="94"/>
      <c r="J835" s="94"/>
      <c r="K835" s="94"/>
    </row>
    <row r="836" spans="2:11">
      <c r="B836" s="94"/>
      <c r="C836" s="94"/>
      <c r="D836" s="94"/>
      <c r="E836" s="94"/>
      <c r="F836" s="94"/>
      <c r="G836" s="94"/>
      <c r="H836" s="94"/>
      <c r="I836" s="94"/>
      <c r="J836" s="94"/>
      <c r="K836" s="94"/>
    </row>
    <row r="837" spans="2:11">
      <c r="B837" s="94"/>
      <c r="C837" s="94"/>
      <c r="D837" s="94"/>
      <c r="E837" s="94"/>
      <c r="F837" s="94"/>
      <c r="G837" s="94"/>
      <c r="H837" s="94"/>
      <c r="I837" s="94"/>
      <c r="J837" s="94"/>
      <c r="K837" s="94"/>
    </row>
    <row r="838" spans="2:11">
      <c r="B838" s="94"/>
      <c r="C838" s="94"/>
      <c r="D838" s="94"/>
      <c r="E838" s="94"/>
      <c r="F838" s="94"/>
      <c r="G838" s="94"/>
      <c r="H838" s="94"/>
      <c r="I838" s="94"/>
      <c r="J838" s="94"/>
      <c r="K838" s="94"/>
    </row>
    <row r="839" spans="2:11">
      <c r="B839" s="94"/>
      <c r="C839" s="94"/>
      <c r="D839" s="94"/>
      <c r="E839" s="94"/>
      <c r="F839" s="94"/>
      <c r="G839" s="94"/>
      <c r="H839" s="94"/>
      <c r="I839" s="94"/>
      <c r="J839" s="94"/>
      <c r="K839" s="94"/>
    </row>
    <row r="840" spans="2:11">
      <c r="B840" s="94"/>
      <c r="C840" s="94"/>
      <c r="D840" s="94"/>
      <c r="E840" s="94"/>
      <c r="F840" s="94"/>
      <c r="G840" s="94"/>
      <c r="H840" s="94"/>
      <c r="I840" s="94"/>
      <c r="J840" s="94"/>
      <c r="K840" s="94"/>
    </row>
    <row r="841" spans="2:11">
      <c r="B841" s="94"/>
      <c r="C841" s="94"/>
      <c r="D841" s="94"/>
      <c r="E841" s="94"/>
      <c r="F841" s="94"/>
      <c r="G841" s="94"/>
      <c r="H841" s="94"/>
      <c r="I841" s="94"/>
      <c r="J841" s="94"/>
      <c r="K841" s="94"/>
    </row>
    <row r="842" spans="2:11">
      <c r="B842" s="94"/>
      <c r="C842" s="94"/>
      <c r="D842" s="94"/>
      <c r="E842" s="94"/>
      <c r="F842" s="94"/>
      <c r="G842" s="94"/>
      <c r="H842" s="94"/>
      <c r="I842" s="94"/>
      <c r="J842" s="94"/>
      <c r="K842" s="94"/>
    </row>
    <row r="843" spans="2:11">
      <c r="B843" s="94"/>
      <c r="C843" s="94"/>
      <c r="D843" s="94"/>
      <c r="E843" s="94"/>
      <c r="F843" s="94"/>
      <c r="G843" s="94"/>
      <c r="H843" s="94"/>
      <c r="I843" s="94"/>
      <c r="J843" s="94"/>
      <c r="K843" s="94"/>
    </row>
    <row r="844" spans="2:11">
      <c r="B844" s="94"/>
      <c r="C844" s="94"/>
      <c r="D844" s="94"/>
      <c r="E844" s="94"/>
      <c r="F844" s="94"/>
      <c r="G844" s="94"/>
      <c r="H844" s="94"/>
      <c r="I844" s="94"/>
      <c r="J844" s="94"/>
      <c r="K844" s="94"/>
    </row>
    <row r="845" spans="2:11">
      <c r="B845" s="94"/>
      <c r="C845" s="94"/>
      <c r="D845" s="94"/>
      <c r="E845" s="94"/>
      <c r="F845" s="94"/>
      <c r="G845" s="94"/>
      <c r="H845" s="94"/>
      <c r="I845" s="94"/>
      <c r="J845" s="94"/>
      <c r="K845" s="94"/>
    </row>
    <row r="846" spans="2:11">
      <c r="B846" s="94"/>
      <c r="C846" s="94"/>
      <c r="D846" s="94"/>
      <c r="E846" s="94"/>
      <c r="F846" s="94"/>
      <c r="G846" s="94"/>
      <c r="H846" s="94"/>
      <c r="I846" s="94"/>
      <c r="J846" s="94"/>
      <c r="K846" s="94"/>
    </row>
    <row r="847" spans="2:11">
      <c r="B847" s="94"/>
      <c r="C847" s="94"/>
      <c r="D847" s="94"/>
      <c r="E847" s="94"/>
      <c r="F847" s="94"/>
      <c r="G847" s="94"/>
      <c r="H847" s="94"/>
      <c r="I847" s="94"/>
      <c r="J847" s="94"/>
      <c r="K847" s="94"/>
    </row>
    <row r="848" spans="2:11">
      <c r="B848" s="94"/>
      <c r="C848" s="94"/>
      <c r="D848" s="94"/>
      <c r="E848" s="94"/>
      <c r="F848" s="94"/>
      <c r="G848" s="94"/>
      <c r="H848" s="94"/>
      <c r="I848" s="94"/>
      <c r="J848" s="94"/>
      <c r="K848" s="94"/>
    </row>
    <row r="849" spans="2:11">
      <c r="B849" s="94"/>
      <c r="C849" s="94"/>
      <c r="D849" s="94"/>
      <c r="E849" s="94"/>
      <c r="F849" s="94"/>
      <c r="G849" s="94"/>
      <c r="H849" s="94"/>
      <c r="I849" s="94"/>
      <c r="J849" s="94"/>
      <c r="K849" s="94"/>
    </row>
    <row r="850" spans="2:11">
      <c r="B850" s="94"/>
      <c r="C850" s="94"/>
      <c r="D850" s="94"/>
      <c r="E850" s="94"/>
      <c r="F850" s="94"/>
      <c r="G850" s="94"/>
      <c r="H850" s="94"/>
      <c r="I850" s="94"/>
      <c r="J850" s="94"/>
      <c r="K850" s="94"/>
    </row>
    <row r="851" spans="2:11">
      <c r="B851" s="94"/>
      <c r="C851" s="94"/>
      <c r="D851" s="94"/>
      <c r="E851" s="94"/>
      <c r="F851" s="94"/>
      <c r="G851" s="94"/>
      <c r="H851" s="94"/>
      <c r="I851" s="94"/>
      <c r="J851" s="94"/>
      <c r="K851" s="94"/>
    </row>
    <row r="852" spans="2:11">
      <c r="B852" s="94"/>
      <c r="C852" s="94"/>
      <c r="D852" s="94"/>
      <c r="E852" s="94"/>
      <c r="F852" s="94"/>
      <c r="G852" s="94"/>
      <c r="H852" s="94"/>
      <c r="I852" s="94"/>
      <c r="J852" s="94"/>
      <c r="K852" s="94"/>
    </row>
    <row r="853" spans="2:11">
      <c r="B853" s="94"/>
      <c r="C853" s="94"/>
      <c r="D853" s="94"/>
      <c r="E853" s="94"/>
      <c r="F853" s="94"/>
      <c r="G853" s="94"/>
      <c r="H853" s="94"/>
      <c r="I853" s="94"/>
      <c r="J853" s="94"/>
      <c r="K853" s="94"/>
    </row>
    <row r="854" spans="2:11">
      <c r="B854" s="94"/>
      <c r="C854" s="94"/>
      <c r="D854" s="94"/>
      <c r="E854" s="94"/>
      <c r="F854" s="94"/>
      <c r="G854" s="94"/>
      <c r="H854" s="94"/>
      <c r="I854" s="94"/>
      <c r="J854" s="94"/>
      <c r="K854" s="94"/>
    </row>
    <row r="855" spans="2:11">
      <c r="B855" s="94"/>
      <c r="C855" s="94"/>
      <c r="D855" s="94"/>
      <c r="E855" s="94"/>
      <c r="F855" s="94"/>
      <c r="G855" s="94"/>
      <c r="H855" s="94"/>
      <c r="I855" s="94"/>
      <c r="J855" s="94"/>
      <c r="K855" s="94"/>
    </row>
    <row r="856" spans="2:11">
      <c r="B856" s="94"/>
      <c r="C856" s="94"/>
      <c r="D856" s="94"/>
      <c r="E856" s="94"/>
      <c r="F856" s="94"/>
      <c r="G856" s="94"/>
      <c r="H856" s="94"/>
      <c r="I856" s="94"/>
      <c r="J856" s="94"/>
      <c r="K856" s="94"/>
    </row>
    <row r="857" spans="2:11">
      <c r="B857" s="94"/>
      <c r="C857" s="94"/>
      <c r="D857" s="94"/>
      <c r="E857" s="94"/>
      <c r="F857" s="94"/>
      <c r="G857" s="94"/>
      <c r="H857" s="94"/>
      <c r="I857" s="94"/>
      <c r="J857" s="94"/>
      <c r="K857" s="94"/>
    </row>
    <row r="858" spans="2:11">
      <c r="B858" s="94"/>
      <c r="C858" s="94"/>
      <c r="D858" s="94"/>
      <c r="E858" s="94"/>
      <c r="F858" s="94"/>
      <c r="G858" s="94"/>
      <c r="H858" s="94"/>
      <c r="I858" s="94"/>
      <c r="J858" s="94"/>
      <c r="K858" s="94"/>
    </row>
    <row r="859" spans="2:11">
      <c r="B859" s="94"/>
      <c r="C859" s="94"/>
      <c r="D859" s="94"/>
      <c r="E859" s="94"/>
      <c r="F859" s="94"/>
      <c r="G859" s="94"/>
      <c r="H859" s="94"/>
      <c r="I859" s="94"/>
      <c r="J859" s="94"/>
      <c r="K859" s="94"/>
    </row>
    <row r="860" spans="2:11">
      <c r="B860" s="94"/>
      <c r="C860" s="94"/>
      <c r="D860" s="94"/>
      <c r="E860" s="94"/>
      <c r="F860" s="94"/>
      <c r="G860" s="94"/>
      <c r="H860" s="94"/>
      <c r="I860" s="94"/>
      <c r="J860" s="94"/>
      <c r="K860" s="94"/>
    </row>
    <row r="861" spans="2:11">
      <c r="B861" s="94"/>
      <c r="C861" s="94"/>
      <c r="D861" s="94"/>
      <c r="E861" s="94"/>
      <c r="F861" s="94"/>
      <c r="G861" s="94"/>
      <c r="H861" s="94"/>
      <c r="I861" s="94"/>
      <c r="J861" s="94"/>
      <c r="K861" s="94"/>
    </row>
    <row r="862" spans="2:11">
      <c r="B862" s="94"/>
      <c r="C862" s="94"/>
      <c r="D862" s="94"/>
      <c r="E862" s="94"/>
      <c r="F862" s="94"/>
      <c r="G862" s="94"/>
      <c r="H862" s="94"/>
      <c r="I862" s="94"/>
      <c r="J862" s="94"/>
      <c r="K862" s="94"/>
    </row>
    <row r="863" spans="2:11">
      <c r="B863" s="94"/>
      <c r="C863" s="94"/>
      <c r="D863" s="94"/>
      <c r="E863" s="94"/>
      <c r="F863" s="94"/>
      <c r="G863" s="94"/>
      <c r="H863" s="94"/>
      <c r="I863" s="94"/>
      <c r="J863" s="94"/>
      <c r="K863" s="94"/>
    </row>
    <row r="864" spans="2:11">
      <c r="B864" s="94"/>
      <c r="C864" s="94"/>
      <c r="D864" s="94"/>
      <c r="E864" s="94"/>
      <c r="F864" s="94"/>
      <c r="G864" s="94"/>
      <c r="H864" s="94"/>
      <c r="I864" s="94"/>
      <c r="J864" s="94"/>
      <c r="K864" s="94"/>
    </row>
    <row r="865" spans="2:11">
      <c r="B865" s="94"/>
      <c r="C865" s="94"/>
      <c r="D865" s="94"/>
      <c r="E865" s="94"/>
      <c r="F865" s="94"/>
      <c r="G865" s="94"/>
      <c r="H865" s="94"/>
      <c r="I865" s="94"/>
      <c r="J865" s="94"/>
      <c r="K865" s="94"/>
    </row>
    <row r="866" spans="2:11">
      <c r="B866" s="94"/>
      <c r="C866" s="94"/>
      <c r="D866" s="94"/>
      <c r="E866" s="94"/>
      <c r="F866" s="94"/>
      <c r="G866" s="94"/>
      <c r="H866" s="94"/>
      <c r="I866" s="94"/>
      <c r="J866" s="94"/>
      <c r="K866" s="94"/>
    </row>
    <row r="867" spans="2:11">
      <c r="B867" s="94"/>
      <c r="C867" s="94"/>
      <c r="D867" s="94"/>
      <c r="E867" s="94"/>
      <c r="F867" s="94"/>
      <c r="G867" s="94"/>
      <c r="H867" s="94"/>
      <c r="I867" s="94"/>
      <c r="J867" s="94"/>
      <c r="K867" s="94"/>
    </row>
    <row r="868" spans="2:11">
      <c r="B868" s="94"/>
      <c r="C868" s="94"/>
      <c r="D868" s="94"/>
      <c r="E868" s="94"/>
      <c r="F868" s="94"/>
      <c r="G868" s="94"/>
      <c r="H868" s="94"/>
      <c r="I868" s="94"/>
      <c r="J868" s="94"/>
      <c r="K868" s="94"/>
    </row>
    <row r="869" spans="2:11">
      <c r="B869" s="94"/>
      <c r="C869" s="94"/>
      <c r="D869" s="94"/>
      <c r="E869" s="94"/>
      <c r="F869" s="94"/>
      <c r="G869" s="94"/>
      <c r="H869" s="94"/>
      <c r="I869" s="94"/>
      <c r="J869" s="94"/>
      <c r="K869" s="94"/>
    </row>
    <row r="870" spans="2:11">
      <c r="B870" s="94"/>
      <c r="C870" s="94"/>
      <c r="D870" s="94"/>
      <c r="E870" s="94"/>
      <c r="F870" s="94"/>
      <c r="G870" s="94"/>
      <c r="H870" s="94"/>
      <c r="I870" s="94"/>
      <c r="J870" s="94"/>
      <c r="K870" s="94"/>
    </row>
    <row r="871" spans="2:11">
      <c r="B871" s="94"/>
      <c r="C871" s="94"/>
      <c r="D871" s="94"/>
      <c r="E871" s="94"/>
      <c r="F871" s="94"/>
      <c r="G871" s="94"/>
      <c r="H871" s="94"/>
      <c r="I871" s="94"/>
      <c r="J871" s="94"/>
      <c r="K871" s="94"/>
    </row>
    <row r="872" spans="2:11">
      <c r="B872" s="94"/>
      <c r="C872" s="94"/>
      <c r="D872" s="94"/>
      <c r="E872" s="94"/>
      <c r="F872" s="94"/>
      <c r="G872" s="94"/>
      <c r="H872" s="94"/>
      <c r="I872" s="94"/>
      <c r="J872" s="94"/>
      <c r="K872" s="94"/>
    </row>
    <row r="873" spans="2:11">
      <c r="B873" s="94"/>
      <c r="C873" s="94"/>
      <c r="D873" s="94"/>
      <c r="E873" s="94"/>
      <c r="F873" s="94"/>
      <c r="G873" s="94"/>
      <c r="H873" s="94"/>
      <c r="I873" s="94"/>
      <c r="J873" s="94"/>
      <c r="K873" s="94"/>
    </row>
    <row r="874" spans="2:11">
      <c r="B874" s="94"/>
      <c r="C874" s="94"/>
      <c r="D874" s="94"/>
      <c r="E874" s="94"/>
      <c r="F874" s="94"/>
      <c r="G874" s="94"/>
      <c r="H874" s="94"/>
      <c r="I874" s="94"/>
      <c r="J874" s="94"/>
      <c r="K874" s="94"/>
    </row>
    <row r="875" spans="2:11">
      <c r="B875" s="94"/>
      <c r="C875" s="94"/>
      <c r="D875" s="94"/>
      <c r="E875" s="94"/>
      <c r="F875" s="94"/>
      <c r="G875" s="94"/>
      <c r="H875" s="94"/>
      <c r="I875" s="94"/>
      <c r="J875" s="94"/>
      <c r="K875" s="94"/>
    </row>
    <row r="876" spans="2:11">
      <c r="B876" s="94"/>
      <c r="C876" s="94"/>
      <c r="D876" s="94"/>
      <c r="E876" s="94"/>
      <c r="F876" s="94"/>
      <c r="G876" s="94"/>
      <c r="H876" s="94"/>
      <c r="I876" s="94"/>
      <c r="J876" s="94"/>
      <c r="K876" s="94"/>
    </row>
    <row r="877" spans="2:11">
      <c r="B877" s="94"/>
      <c r="C877" s="94"/>
      <c r="D877" s="94"/>
      <c r="E877" s="94"/>
      <c r="F877" s="94"/>
      <c r="G877" s="94"/>
      <c r="H877" s="94"/>
      <c r="I877" s="94"/>
      <c r="J877" s="94"/>
      <c r="K877" s="94"/>
    </row>
    <row r="878" spans="2:11">
      <c r="B878" s="94"/>
      <c r="C878" s="94"/>
      <c r="D878" s="94"/>
      <c r="E878" s="94"/>
      <c r="F878" s="94"/>
      <c r="G878" s="94"/>
      <c r="H878" s="94"/>
      <c r="I878" s="94"/>
      <c r="J878" s="94"/>
      <c r="K878" s="94"/>
    </row>
    <row r="879" spans="2:11">
      <c r="B879" s="94"/>
      <c r="C879" s="94"/>
      <c r="D879" s="94"/>
      <c r="E879" s="94"/>
      <c r="F879" s="94"/>
      <c r="G879" s="94"/>
      <c r="H879" s="94"/>
      <c r="I879" s="94"/>
      <c r="J879" s="94"/>
      <c r="K879" s="94"/>
    </row>
    <row r="880" spans="2:11">
      <c r="B880" s="94"/>
      <c r="C880" s="94"/>
      <c r="D880" s="94"/>
      <c r="E880" s="94"/>
      <c r="F880" s="94"/>
      <c r="G880" s="94"/>
      <c r="H880" s="94"/>
      <c r="I880" s="94"/>
      <c r="J880" s="94"/>
      <c r="K880" s="94"/>
    </row>
    <row r="881" spans="2:11">
      <c r="B881" s="94"/>
      <c r="C881" s="94"/>
      <c r="D881" s="94"/>
      <c r="E881" s="94"/>
      <c r="F881" s="94"/>
      <c r="G881" s="94"/>
      <c r="H881" s="94"/>
      <c r="I881" s="94"/>
      <c r="J881" s="94"/>
      <c r="K881" s="94"/>
    </row>
    <row r="882" spans="2:11">
      <c r="B882" s="94"/>
      <c r="C882" s="94"/>
      <c r="D882" s="94"/>
      <c r="E882" s="94"/>
      <c r="F882" s="94"/>
      <c r="G882" s="94"/>
      <c r="H882" s="94"/>
      <c r="I882" s="94"/>
      <c r="J882" s="94"/>
      <c r="K882" s="94"/>
    </row>
    <row r="883" spans="2:11">
      <c r="B883" s="94"/>
      <c r="C883" s="94"/>
      <c r="D883" s="94"/>
      <c r="E883" s="94"/>
      <c r="F883" s="94"/>
      <c r="G883" s="94"/>
      <c r="H883" s="94"/>
      <c r="I883" s="94"/>
      <c r="J883" s="94"/>
      <c r="K883" s="94"/>
    </row>
    <row r="884" spans="2:11">
      <c r="B884" s="94"/>
      <c r="C884" s="94"/>
      <c r="D884" s="94"/>
      <c r="E884" s="94"/>
      <c r="F884" s="94"/>
      <c r="G884" s="94"/>
      <c r="H884" s="94"/>
      <c r="I884" s="94"/>
      <c r="J884" s="94"/>
      <c r="K884" s="94"/>
    </row>
    <row r="885" spans="2:11">
      <c r="B885" s="94"/>
      <c r="C885" s="94"/>
      <c r="D885" s="94"/>
      <c r="E885" s="94"/>
      <c r="F885" s="94"/>
      <c r="G885" s="94"/>
      <c r="H885" s="94"/>
      <c r="I885" s="94"/>
      <c r="J885" s="94"/>
      <c r="K885" s="94"/>
    </row>
    <row r="886" spans="2:11">
      <c r="B886" s="94"/>
      <c r="C886" s="94"/>
      <c r="D886" s="94"/>
      <c r="E886" s="94"/>
      <c r="F886" s="94"/>
      <c r="G886" s="94"/>
      <c r="H886" s="94"/>
      <c r="I886" s="94"/>
      <c r="J886" s="94"/>
      <c r="K886" s="94"/>
    </row>
    <row r="887" spans="2:11">
      <c r="B887" s="94"/>
      <c r="C887" s="94"/>
      <c r="D887" s="94"/>
      <c r="E887" s="94"/>
      <c r="F887" s="94"/>
      <c r="G887" s="94"/>
      <c r="H887" s="94"/>
      <c r="I887" s="94"/>
      <c r="J887" s="94"/>
      <c r="K887" s="94"/>
    </row>
    <row r="888" spans="2:11">
      <c r="B888" s="94"/>
      <c r="C888" s="94"/>
      <c r="D888" s="94"/>
      <c r="E888" s="94"/>
      <c r="F888" s="94"/>
      <c r="G888" s="94"/>
      <c r="H888" s="94"/>
      <c r="I888" s="94"/>
      <c r="J888" s="94"/>
      <c r="K888" s="94"/>
    </row>
    <row r="889" spans="2:11">
      <c r="B889" s="94"/>
      <c r="C889" s="94"/>
      <c r="D889" s="94"/>
      <c r="E889" s="94"/>
      <c r="F889" s="94"/>
      <c r="G889" s="94"/>
      <c r="H889" s="94"/>
      <c r="I889" s="94"/>
      <c r="J889" s="94"/>
      <c r="K889" s="94"/>
    </row>
    <row r="890" spans="2:11">
      <c r="B890" s="94"/>
      <c r="C890" s="94"/>
      <c r="D890" s="94"/>
      <c r="E890" s="94"/>
      <c r="F890" s="94"/>
      <c r="G890" s="94"/>
      <c r="H890" s="94"/>
      <c r="I890" s="94"/>
      <c r="J890" s="94"/>
      <c r="K890" s="94"/>
    </row>
    <row r="891" spans="2:11">
      <c r="B891" s="94"/>
      <c r="C891" s="94"/>
      <c r="D891" s="94"/>
      <c r="E891" s="94"/>
      <c r="F891" s="94"/>
      <c r="G891" s="94"/>
      <c r="H891" s="94"/>
      <c r="I891" s="94"/>
      <c r="J891" s="94"/>
      <c r="K891" s="94"/>
    </row>
    <row r="892" spans="2:11">
      <c r="B892" s="94"/>
      <c r="C892" s="94"/>
      <c r="D892" s="94"/>
      <c r="E892" s="94"/>
      <c r="F892" s="94"/>
      <c r="G892" s="94"/>
      <c r="H892" s="94"/>
      <c r="I892" s="94"/>
      <c r="J892" s="94"/>
      <c r="K892" s="94"/>
    </row>
    <row r="893" spans="2:11">
      <c r="B893" s="94"/>
      <c r="C893" s="94"/>
      <c r="D893" s="94"/>
      <c r="E893" s="94"/>
      <c r="F893" s="94"/>
      <c r="G893" s="94"/>
      <c r="H893" s="94"/>
      <c r="I893" s="94"/>
      <c r="J893" s="94"/>
      <c r="K893" s="94"/>
    </row>
    <row r="894" spans="2:11">
      <c r="B894" s="94"/>
      <c r="C894" s="94"/>
      <c r="D894" s="94"/>
      <c r="E894" s="94"/>
      <c r="F894" s="94"/>
      <c r="G894" s="94"/>
      <c r="H894" s="94"/>
      <c r="I894" s="94"/>
      <c r="J894" s="94"/>
      <c r="K894" s="94"/>
    </row>
    <row r="895" spans="2:11">
      <c r="B895" s="94"/>
      <c r="C895" s="94"/>
      <c r="D895" s="94"/>
      <c r="E895" s="94"/>
      <c r="F895" s="94"/>
      <c r="G895" s="94"/>
      <c r="H895" s="94"/>
      <c r="I895" s="94"/>
      <c r="J895" s="94"/>
      <c r="K895" s="94"/>
    </row>
    <row r="896" spans="2:11">
      <c r="B896" s="94"/>
      <c r="C896" s="94"/>
      <c r="D896" s="94"/>
      <c r="E896" s="94"/>
      <c r="F896" s="94"/>
      <c r="G896" s="94"/>
      <c r="H896" s="94"/>
      <c r="I896" s="94"/>
      <c r="J896" s="94"/>
      <c r="K896" s="94"/>
    </row>
    <row r="897" spans="2:11">
      <c r="B897" s="94"/>
      <c r="C897" s="94"/>
      <c r="D897" s="94"/>
      <c r="E897" s="94"/>
      <c r="F897" s="94"/>
      <c r="G897" s="94"/>
      <c r="H897" s="94"/>
      <c r="I897" s="94"/>
      <c r="J897" s="94"/>
      <c r="K897" s="94"/>
    </row>
    <row r="898" spans="2:11">
      <c r="B898" s="94"/>
      <c r="C898" s="94"/>
      <c r="D898" s="94"/>
      <c r="E898" s="94"/>
      <c r="F898" s="94"/>
      <c r="G898" s="94"/>
      <c r="H898" s="94"/>
      <c r="I898" s="94"/>
      <c r="J898" s="94"/>
      <c r="K898" s="94"/>
    </row>
    <row r="899" spans="2:11">
      <c r="B899" s="94"/>
      <c r="C899" s="94"/>
      <c r="D899" s="94"/>
      <c r="E899" s="94"/>
      <c r="F899" s="94"/>
      <c r="G899" s="94"/>
      <c r="H899" s="94"/>
      <c r="I899" s="94"/>
      <c r="J899" s="94"/>
      <c r="K899" s="94"/>
    </row>
    <row r="900" spans="2:11">
      <c r="B900" s="94"/>
      <c r="C900" s="94"/>
      <c r="D900" s="94"/>
      <c r="E900" s="94"/>
      <c r="F900" s="94"/>
      <c r="G900" s="94"/>
      <c r="H900" s="94"/>
      <c r="I900" s="94"/>
      <c r="J900" s="94"/>
      <c r="K900" s="94"/>
    </row>
    <row r="901" spans="2:11">
      <c r="B901" s="94"/>
      <c r="C901" s="94"/>
      <c r="D901" s="94"/>
      <c r="E901" s="94"/>
      <c r="F901" s="94"/>
      <c r="G901" s="94"/>
      <c r="H901" s="94"/>
      <c r="I901" s="94"/>
      <c r="J901" s="94"/>
      <c r="K901" s="94"/>
    </row>
    <row r="902" spans="2:11">
      <c r="B902" s="94"/>
      <c r="C902" s="94"/>
      <c r="D902" s="94"/>
      <c r="E902" s="94"/>
      <c r="F902" s="94"/>
      <c r="G902" s="94"/>
      <c r="H902" s="94"/>
      <c r="I902" s="94"/>
      <c r="J902" s="94"/>
      <c r="K902" s="94"/>
    </row>
    <row r="903" spans="2:11">
      <c r="B903" s="94"/>
      <c r="C903" s="94"/>
      <c r="D903" s="94"/>
      <c r="E903" s="94"/>
      <c r="F903" s="94"/>
      <c r="G903" s="94"/>
      <c r="H903" s="94"/>
      <c r="I903" s="94"/>
      <c r="J903" s="94"/>
      <c r="K903" s="94"/>
    </row>
    <row r="904" spans="2:11">
      <c r="B904" s="94"/>
      <c r="C904" s="94"/>
      <c r="D904" s="94"/>
      <c r="E904" s="94"/>
      <c r="F904" s="94"/>
      <c r="G904" s="94"/>
      <c r="H904" s="94"/>
      <c r="I904" s="94"/>
      <c r="J904" s="94"/>
      <c r="K904" s="94"/>
    </row>
    <row r="905" spans="2:11">
      <c r="B905" s="94"/>
      <c r="C905" s="94"/>
      <c r="D905" s="94"/>
      <c r="E905" s="94"/>
      <c r="F905" s="94"/>
      <c r="G905" s="94"/>
      <c r="H905" s="94"/>
      <c r="I905" s="94"/>
      <c r="J905" s="94"/>
      <c r="K905" s="94"/>
    </row>
    <row r="906" spans="2:11">
      <c r="B906" s="94"/>
      <c r="C906" s="94"/>
      <c r="D906" s="94"/>
      <c r="E906" s="94"/>
      <c r="F906" s="94"/>
      <c r="G906" s="94"/>
      <c r="H906" s="94"/>
      <c r="I906" s="94"/>
      <c r="J906" s="94"/>
      <c r="K906" s="94"/>
    </row>
    <row r="907" spans="2:11">
      <c r="B907" s="94"/>
      <c r="C907" s="94"/>
      <c r="D907" s="94"/>
      <c r="E907" s="94"/>
      <c r="F907" s="94"/>
      <c r="G907" s="94"/>
      <c r="H907" s="94"/>
      <c r="I907" s="94"/>
      <c r="J907" s="94"/>
      <c r="K907" s="94"/>
    </row>
    <row r="908" spans="2:11">
      <c r="B908" s="94"/>
      <c r="C908" s="94"/>
      <c r="D908" s="94"/>
      <c r="E908" s="94"/>
      <c r="F908" s="94"/>
      <c r="G908" s="94"/>
      <c r="H908" s="94"/>
      <c r="I908" s="94"/>
      <c r="J908" s="94"/>
      <c r="K908" s="94"/>
    </row>
    <row r="909" spans="2:11">
      <c r="B909" s="94"/>
      <c r="C909" s="94"/>
      <c r="D909" s="94"/>
      <c r="E909" s="94"/>
      <c r="F909" s="94"/>
      <c r="G909" s="94"/>
      <c r="H909" s="94"/>
      <c r="I909" s="94"/>
      <c r="J909" s="94"/>
      <c r="K909" s="94"/>
    </row>
    <row r="910" spans="2:11">
      <c r="B910" s="94"/>
      <c r="C910" s="94"/>
      <c r="D910" s="94"/>
      <c r="E910" s="94"/>
      <c r="F910" s="94"/>
      <c r="G910" s="94"/>
      <c r="H910" s="94"/>
      <c r="I910" s="94"/>
      <c r="J910" s="94"/>
      <c r="K910" s="94"/>
    </row>
    <row r="911" spans="2:11">
      <c r="B911" s="94"/>
      <c r="C911" s="94"/>
      <c r="D911" s="94"/>
      <c r="E911" s="94"/>
      <c r="F911" s="94"/>
      <c r="G911" s="94"/>
      <c r="H911" s="94"/>
      <c r="I911" s="94"/>
      <c r="J911" s="94"/>
      <c r="K911" s="94"/>
    </row>
    <row r="912" spans="2:11">
      <c r="B912" s="94"/>
      <c r="C912" s="94"/>
      <c r="D912" s="94"/>
      <c r="E912" s="94"/>
      <c r="F912" s="94"/>
      <c r="G912" s="94"/>
      <c r="H912" s="94"/>
      <c r="I912" s="94"/>
      <c r="J912" s="94"/>
      <c r="K912" s="94"/>
    </row>
    <row r="913" spans="2:11">
      <c r="B913" s="94"/>
      <c r="C913" s="94"/>
      <c r="D913" s="94"/>
      <c r="E913" s="94"/>
      <c r="F913" s="94"/>
      <c r="G913" s="94"/>
      <c r="H913" s="94"/>
      <c r="I913" s="94"/>
      <c r="J913" s="94"/>
      <c r="K913" s="94"/>
    </row>
    <row r="914" spans="2:11">
      <c r="B914" s="94"/>
      <c r="C914" s="94"/>
      <c r="D914" s="94"/>
      <c r="E914" s="94"/>
      <c r="F914" s="94"/>
      <c r="G914" s="94"/>
      <c r="H914" s="94"/>
      <c r="I914" s="94"/>
      <c r="J914" s="94"/>
      <c r="K914" s="94"/>
    </row>
    <row r="915" spans="2:11">
      <c r="B915" s="94"/>
      <c r="C915" s="94"/>
      <c r="D915" s="94"/>
      <c r="E915" s="94"/>
      <c r="F915" s="94"/>
      <c r="G915" s="94"/>
      <c r="H915" s="94"/>
      <c r="I915" s="94"/>
      <c r="J915" s="94"/>
      <c r="K915" s="94"/>
    </row>
    <row r="916" spans="2:11">
      <c r="B916" s="94"/>
      <c r="C916" s="94"/>
      <c r="D916" s="94"/>
      <c r="E916" s="94"/>
      <c r="F916" s="94"/>
      <c r="G916" s="94"/>
      <c r="H916" s="94"/>
      <c r="I916" s="94"/>
      <c r="J916" s="94"/>
      <c r="K916" s="94"/>
    </row>
    <row r="917" spans="2:11">
      <c r="B917" s="94"/>
      <c r="C917" s="94"/>
      <c r="D917" s="94"/>
      <c r="E917" s="94"/>
      <c r="F917" s="94"/>
      <c r="G917" s="94"/>
      <c r="H917" s="94"/>
      <c r="I917" s="94"/>
      <c r="J917" s="94"/>
      <c r="K917" s="94"/>
    </row>
    <row r="918" spans="2:11">
      <c r="B918" s="94"/>
      <c r="C918" s="94"/>
      <c r="D918" s="94"/>
      <c r="E918" s="94"/>
      <c r="F918" s="94"/>
      <c r="G918" s="94"/>
      <c r="H918" s="94"/>
      <c r="I918" s="94"/>
      <c r="J918" s="94"/>
      <c r="K918" s="94"/>
    </row>
    <row r="919" spans="2:11">
      <c r="B919" s="94"/>
      <c r="C919" s="94"/>
      <c r="D919" s="94"/>
      <c r="E919" s="94"/>
      <c r="F919" s="94"/>
      <c r="G919" s="94"/>
      <c r="H919" s="94"/>
      <c r="I919" s="94"/>
      <c r="J919" s="94"/>
      <c r="K919" s="94"/>
    </row>
    <row r="920" spans="2:11">
      <c r="B920" s="94"/>
      <c r="C920" s="94"/>
      <c r="D920" s="94"/>
      <c r="E920" s="94"/>
      <c r="F920" s="94"/>
      <c r="G920" s="94"/>
      <c r="H920" s="94"/>
      <c r="I920" s="94"/>
      <c r="J920" s="94"/>
      <c r="K920" s="94"/>
    </row>
    <row r="921" spans="2:11">
      <c r="B921" s="94"/>
      <c r="C921" s="94"/>
      <c r="D921" s="94"/>
      <c r="E921" s="94"/>
      <c r="F921" s="94"/>
      <c r="G921" s="94"/>
      <c r="H921" s="94"/>
      <c r="I921" s="94"/>
      <c r="J921" s="94"/>
      <c r="K921" s="94"/>
    </row>
    <row r="922" spans="2:11">
      <c r="B922" s="94"/>
      <c r="C922" s="94"/>
      <c r="D922" s="94"/>
      <c r="E922" s="94"/>
      <c r="F922" s="94"/>
      <c r="G922" s="94"/>
      <c r="H922" s="94"/>
      <c r="I922" s="94"/>
      <c r="J922" s="94"/>
      <c r="K922" s="94"/>
    </row>
    <row r="923" spans="2:11">
      <c r="B923" s="94"/>
      <c r="C923" s="94"/>
      <c r="D923" s="94"/>
      <c r="E923" s="94"/>
      <c r="F923" s="94"/>
      <c r="G923" s="94"/>
      <c r="H923" s="94"/>
      <c r="I923" s="94"/>
      <c r="J923" s="94"/>
      <c r="K923" s="94"/>
    </row>
    <row r="924" spans="2:11">
      <c r="B924" s="94"/>
      <c r="C924" s="94"/>
      <c r="D924" s="94"/>
      <c r="E924" s="94"/>
      <c r="F924" s="94"/>
      <c r="G924" s="94"/>
      <c r="H924" s="94"/>
      <c r="I924" s="94"/>
      <c r="J924" s="94"/>
      <c r="K924" s="94"/>
    </row>
    <row r="925" spans="2:11">
      <c r="B925" s="94"/>
      <c r="C925" s="94"/>
      <c r="D925" s="94"/>
      <c r="E925" s="94"/>
      <c r="F925" s="94"/>
      <c r="G925" s="94"/>
      <c r="H925" s="94"/>
      <c r="I925" s="94"/>
      <c r="J925" s="94"/>
      <c r="K925" s="94"/>
    </row>
    <row r="926" spans="2:11">
      <c r="B926" s="94"/>
      <c r="C926" s="94"/>
      <c r="D926" s="94"/>
      <c r="E926" s="94"/>
      <c r="F926" s="94"/>
      <c r="G926" s="94"/>
      <c r="H926" s="94"/>
      <c r="I926" s="94"/>
      <c r="J926" s="94"/>
      <c r="K926" s="94"/>
    </row>
    <row r="927" spans="2:11">
      <c r="B927" s="94"/>
      <c r="C927" s="94"/>
      <c r="D927" s="94"/>
      <c r="E927" s="94"/>
      <c r="F927" s="94"/>
      <c r="G927" s="94"/>
      <c r="H927" s="94"/>
      <c r="I927" s="94"/>
      <c r="J927" s="94"/>
      <c r="K927" s="94"/>
    </row>
    <row r="928" spans="2:11">
      <c r="B928" s="94"/>
      <c r="C928" s="94"/>
      <c r="D928" s="94"/>
      <c r="E928" s="94"/>
      <c r="F928" s="94"/>
      <c r="G928" s="94"/>
      <c r="H928" s="94"/>
      <c r="I928" s="94"/>
      <c r="J928" s="94"/>
      <c r="K928" s="94"/>
    </row>
    <row r="929" spans="2:11">
      <c r="B929" s="94"/>
      <c r="C929" s="94"/>
      <c r="D929" s="94"/>
      <c r="E929" s="94"/>
      <c r="F929" s="94"/>
      <c r="G929" s="94"/>
      <c r="H929" s="94"/>
      <c r="I929" s="94"/>
      <c r="J929" s="94"/>
      <c r="K929" s="94"/>
    </row>
    <row r="930" spans="2:11">
      <c r="B930" s="94"/>
      <c r="C930" s="94"/>
      <c r="D930" s="94"/>
      <c r="E930" s="94"/>
      <c r="F930" s="94"/>
      <c r="G930" s="94"/>
      <c r="H930" s="94"/>
      <c r="I930" s="94"/>
      <c r="J930" s="94"/>
      <c r="K930" s="94"/>
    </row>
    <row r="931" spans="2:11">
      <c r="B931" s="94"/>
      <c r="C931" s="94"/>
      <c r="D931" s="94"/>
      <c r="E931" s="94"/>
      <c r="F931" s="94"/>
      <c r="G931" s="94"/>
      <c r="H931" s="94"/>
      <c r="I931" s="94"/>
      <c r="J931" s="94"/>
      <c r="K931" s="94"/>
    </row>
    <row r="932" spans="2:11">
      <c r="B932" s="94"/>
      <c r="C932" s="94"/>
      <c r="D932" s="94"/>
      <c r="E932" s="94"/>
      <c r="F932" s="94"/>
      <c r="G932" s="94"/>
      <c r="H932" s="94"/>
      <c r="I932" s="94"/>
      <c r="J932" s="94"/>
      <c r="K932" s="94"/>
    </row>
    <row r="933" spans="2:11">
      <c r="B933" s="94"/>
      <c r="C933" s="94"/>
      <c r="D933" s="94"/>
      <c r="E933" s="94"/>
      <c r="F933" s="94"/>
      <c r="G933" s="94"/>
      <c r="H933" s="94"/>
      <c r="I933" s="94"/>
      <c r="J933" s="94"/>
      <c r="K933" s="94"/>
    </row>
    <row r="934" spans="2:11">
      <c r="B934" s="94"/>
      <c r="C934" s="94"/>
      <c r="D934" s="94"/>
      <c r="E934" s="94"/>
      <c r="F934" s="94"/>
      <c r="G934" s="94"/>
      <c r="H934" s="94"/>
      <c r="I934" s="94"/>
      <c r="J934" s="94"/>
      <c r="K934" s="94"/>
    </row>
    <row r="935" spans="2:11">
      <c r="B935" s="94"/>
      <c r="C935" s="94"/>
      <c r="D935" s="94"/>
      <c r="E935" s="94"/>
      <c r="F935" s="94"/>
      <c r="G935" s="94"/>
      <c r="H935" s="94"/>
      <c r="I935" s="94"/>
      <c r="J935" s="94"/>
      <c r="K935" s="94"/>
    </row>
    <row r="936" spans="2:11">
      <c r="B936" s="94"/>
      <c r="C936" s="94"/>
      <c r="D936" s="94"/>
      <c r="E936" s="94"/>
      <c r="F936" s="94"/>
      <c r="G936" s="94"/>
      <c r="H936" s="94"/>
      <c r="I936" s="94"/>
      <c r="J936" s="94"/>
      <c r="K936" s="94"/>
    </row>
    <row r="937" spans="2:11">
      <c r="B937" s="94"/>
      <c r="C937" s="94"/>
      <c r="D937" s="94"/>
      <c r="E937" s="94"/>
      <c r="F937" s="94"/>
      <c r="G937" s="94"/>
      <c r="H937" s="94"/>
      <c r="I937" s="94"/>
      <c r="J937" s="94"/>
      <c r="K937" s="94"/>
    </row>
    <row r="938" spans="2:11">
      <c r="B938" s="94"/>
      <c r="C938" s="94"/>
      <c r="D938" s="94"/>
      <c r="E938" s="94"/>
      <c r="F938" s="94"/>
      <c r="G938" s="94"/>
      <c r="H938" s="94"/>
      <c r="I938" s="94"/>
      <c r="J938" s="94"/>
      <c r="K938" s="94"/>
    </row>
    <row r="939" spans="2:11">
      <c r="B939" s="94"/>
      <c r="C939" s="94"/>
      <c r="D939" s="94"/>
      <c r="E939" s="94"/>
      <c r="F939" s="94"/>
      <c r="G939" s="94"/>
      <c r="H939" s="94"/>
      <c r="I939" s="94"/>
      <c r="J939" s="94"/>
      <c r="K939" s="94"/>
    </row>
    <row r="940" spans="2:11">
      <c r="B940" s="94"/>
      <c r="C940" s="94"/>
      <c r="D940" s="94"/>
      <c r="E940" s="94"/>
      <c r="F940" s="94"/>
      <c r="G940" s="94"/>
      <c r="H940" s="94"/>
      <c r="I940" s="94"/>
      <c r="J940" s="94"/>
      <c r="K940" s="94"/>
    </row>
    <row r="941" spans="2:11">
      <c r="B941" s="94"/>
      <c r="C941" s="94"/>
      <c r="D941" s="94"/>
      <c r="E941" s="94"/>
      <c r="F941" s="94"/>
      <c r="G941" s="94"/>
      <c r="H941" s="94"/>
      <c r="I941" s="94"/>
      <c r="J941" s="94"/>
      <c r="K941" s="94"/>
    </row>
    <row r="942" spans="2:11">
      <c r="B942" s="94"/>
      <c r="C942" s="94"/>
      <c r="D942" s="94"/>
      <c r="E942" s="94"/>
      <c r="F942" s="94"/>
      <c r="G942" s="94"/>
      <c r="H942" s="94"/>
      <c r="I942" s="94"/>
      <c r="J942" s="94"/>
      <c r="K942" s="94"/>
    </row>
    <row r="943" spans="2:11">
      <c r="B943" s="94"/>
      <c r="C943" s="94"/>
      <c r="D943" s="94"/>
      <c r="E943" s="94"/>
      <c r="F943" s="94"/>
      <c r="G943" s="94"/>
      <c r="H943" s="94"/>
      <c r="I943" s="94"/>
      <c r="J943" s="94"/>
      <c r="K943" s="94"/>
    </row>
    <row r="944" spans="2:11">
      <c r="B944" s="94"/>
      <c r="C944" s="94"/>
      <c r="D944" s="94"/>
      <c r="E944" s="94"/>
      <c r="F944" s="94"/>
      <c r="G944" s="94"/>
      <c r="H944" s="94"/>
      <c r="I944" s="94"/>
      <c r="J944" s="94"/>
      <c r="K944" s="94"/>
    </row>
    <row r="945" spans="2:11">
      <c r="B945" s="94"/>
      <c r="C945" s="94"/>
      <c r="D945" s="94"/>
      <c r="E945" s="94"/>
      <c r="F945" s="94"/>
      <c r="G945" s="94"/>
      <c r="H945" s="94"/>
      <c r="I945" s="94"/>
      <c r="J945" s="94"/>
      <c r="K945" s="94"/>
    </row>
    <row r="946" spans="2:11">
      <c r="B946" s="94"/>
      <c r="C946" s="94"/>
      <c r="D946" s="94"/>
      <c r="E946" s="94"/>
      <c r="F946" s="94"/>
      <c r="G946" s="94"/>
      <c r="H946" s="94"/>
      <c r="I946" s="94"/>
      <c r="J946" s="94"/>
      <c r="K946" s="94"/>
    </row>
    <row r="947" spans="2:11">
      <c r="B947" s="94"/>
      <c r="C947" s="94"/>
      <c r="D947" s="94"/>
      <c r="E947" s="94"/>
      <c r="F947" s="94"/>
      <c r="G947" s="94"/>
      <c r="H947" s="94"/>
      <c r="I947" s="94"/>
      <c r="J947" s="94"/>
      <c r="K947" s="94"/>
    </row>
    <row r="948" spans="2:11">
      <c r="B948" s="94"/>
      <c r="C948" s="94"/>
      <c r="D948" s="94"/>
      <c r="E948" s="94"/>
      <c r="F948" s="94"/>
      <c r="G948" s="94"/>
      <c r="H948" s="94"/>
      <c r="I948" s="94"/>
      <c r="J948" s="94"/>
      <c r="K948" s="94"/>
    </row>
    <row r="949" spans="2:11">
      <c r="B949" s="94"/>
      <c r="C949" s="94"/>
      <c r="D949" s="94"/>
      <c r="E949" s="94"/>
      <c r="F949" s="94"/>
      <c r="G949" s="94"/>
      <c r="H949" s="94"/>
      <c r="I949" s="94"/>
      <c r="J949" s="94"/>
      <c r="K949" s="94"/>
    </row>
    <row r="950" spans="2:11">
      <c r="B950" s="94"/>
      <c r="C950" s="94"/>
      <c r="D950" s="94"/>
      <c r="E950" s="94"/>
      <c r="F950" s="94"/>
      <c r="G950" s="94"/>
      <c r="H950" s="94"/>
      <c r="I950" s="94"/>
      <c r="J950" s="94"/>
      <c r="K950" s="94"/>
    </row>
    <row r="951" spans="2:11">
      <c r="B951" s="94"/>
      <c r="C951" s="94"/>
      <c r="D951" s="94"/>
      <c r="E951" s="94"/>
      <c r="F951" s="94"/>
      <c r="G951" s="94"/>
      <c r="H951" s="94"/>
      <c r="I951" s="94"/>
      <c r="J951" s="94"/>
      <c r="K951" s="94"/>
    </row>
    <row r="952" spans="2:11">
      <c r="B952" s="94"/>
      <c r="C952" s="94"/>
      <c r="D952" s="94"/>
      <c r="E952" s="94"/>
      <c r="F952" s="94"/>
      <c r="G952" s="94"/>
      <c r="H952" s="94"/>
      <c r="I952" s="94"/>
      <c r="J952" s="94"/>
      <c r="K952" s="94"/>
    </row>
    <row r="953" spans="2:11">
      <c r="B953" s="94"/>
      <c r="C953" s="94"/>
      <c r="D953" s="94"/>
      <c r="E953" s="94"/>
      <c r="F953" s="94"/>
      <c r="G953" s="94"/>
      <c r="H953" s="94"/>
      <c r="I953" s="94"/>
      <c r="J953" s="94"/>
      <c r="K953" s="94"/>
    </row>
    <row r="954" spans="2:11">
      <c r="B954" s="94"/>
      <c r="C954" s="94"/>
      <c r="D954" s="94"/>
      <c r="E954" s="94"/>
      <c r="F954" s="94"/>
      <c r="G954" s="94"/>
      <c r="H954" s="94"/>
      <c r="I954" s="94"/>
      <c r="J954" s="94"/>
      <c r="K954" s="94"/>
    </row>
    <row r="955" spans="2:11">
      <c r="B955" s="94"/>
      <c r="C955" s="94"/>
      <c r="D955" s="94"/>
      <c r="E955" s="94"/>
      <c r="F955" s="94"/>
      <c r="G955" s="94"/>
      <c r="H955" s="94"/>
      <c r="I955" s="94"/>
      <c r="J955" s="94"/>
      <c r="K955" s="94"/>
    </row>
    <row r="956" spans="2:11">
      <c r="B956" s="94"/>
      <c r="C956" s="94"/>
      <c r="D956" s="94"/>
      <c r="E956" s="94"/>
      <c r="F956" s="94"/>
      <c r="G956" s="94"/>
      <c r="H956" s="94"/>
      <c r="I956" s="94"/>
      <c r="J956" s="94"/>
      <c r="K956" s="94"/>
    </row>
    <row r="957" spans="2:11">
      <c r="B957" s="94"/>
      <c r="C957" s="94"/>
      <c r="D957" s="94"/>
      <c r="E957" s="94"/>
      <c r="F957" s="94"/>
      <c r="G957" s="94"/>
      <c r="H957" s="94"/>
      <c r="I957" s="94"/>
      <c r="J957" s="94"/>
      <c r="K957" s="94"/>
    </row>
    <row r="958" spans="2:11">
      <c r="B958" s="94"/>
      <c r="C958" s="94"/>
      <c r="D958" s="94"/>
      <c r="E958" s="94"/>
      <c r="F958" s="94"/>
      <c r="G958" s="94"/>
      <c r="H958" s="94"/>
      <c r="I958" s="94"/>
      <c r="J958" s="94"/>
      <c r="K958" s="94"/>
    </row>
    <row r="959" spans="2:11">
      <c r="B959" s="94"/>
      <c r="C959" s="94"/>
      <c r="D959" s="94"/>
      <c r="E959" s="94"/>
      <c r="F959" s="94"/>
      <c r="G959" s="94"/>
      <c r="H959" s="94"/>
      <c r="I959" s="94"/>
      <c r="J959" s="94"/>
      <c r="K959" s="94"/>
    </row>
    <row r="960" spans="2:11">
      <c r="B960" s="94"/>
      <c r="C960" s="94"/>
      <c r="D960" s="94"/>
      <c r="E960" s="94"/>
      <c r="F960" s="94"/>
      <c r="G960" s="94"/>
      <c r="H960" s="94"/>
      <c r="I960" s="94"/>
      <c r="J960" s="94"/>
      <c r="K960" s="94"/>
    </row>
    <row r="961" spans="2:11">
      <c r="B961" s="94"/>
      <c r="C961" s="94"/>
      <c r="D961" s="94"/>
      <c r="E961" s="94"/>
      <c r="F961" s="94"/>
      <c r="G961" s="94"/>
      <c r="H961" s="94"/>
      <c r="I961" s="94"/>
      <c r="J961" s="94"/>
      <c r="K961" s="94"/>
    </row>
    <row r="962" spans="2:11">
      <c r="B962" s="94"/>
      <c r="C962" s="94"/>
      <c r="D962" s="94"/>
      <c r="E962" s="94"/>
      <c r="F962" s="94"/>
      <c r="G962" s="94"/>
      <c r="H962" s="94"/>
      <c r="I962" s="94"/>
      <c r="J962" s="94"/>
      <c r="K962" s="94"/>
    </row>
    <row r="963" spans="2:11">
      <c r="B963" s="94"/>
      <c r="C963" s="94"/>
      <c r="D963" s="94"/>
      <c r="E963" s="94"/>
      <c r="F963" s="94"/>
      <c r="G963" s="94"/>
      <c r="H963" s="94"/>
      <c r="I963" s="94"/>
      <c r="J963" s="94"/>
      <c r="K963" s="94"/>
    </row>
    <row r="964" spans="2:11">
      <c r="B964" s="94"/>
      <c r="C964" s="94"/>
      <c r="D964" s="94"/>
      <c r="E964" s="94"/>
      <c r="F964" s="94"/>
      <c r="G964" s="94"/>
      <c r="H964" s="94"/>
      <c r="I964" s="94"/>
      <c r="J964" s="94"/>
      <c r="K964" s="94"/>
    </row>
    <row r="965" spans="2:11">
      <c r="B965" s="94"/>
      <c r="C965" s="94"/>
      <c r="D965" s="94"/>
      <c r="E965" s="94"/>
      <c r="F965" s="94"/>
      <c r="G965" s="94"/>
      <c r="H965" s="94"/>
      <c r="I965" s="94"/>
      <c r="J965" s="94"/>
      <c r="K965" s="94"/>
    </row>
    <row r="966" spans="2:11">
      <c r="B966" s="94"/>
      <c r="C966" s="94"/>
      <c r="D966" s="94"/>
      <c r="E966" s="94"/>
      <c r="F966" s="94"/>
      <c r="G966" s="94"/>
      <c r="H966" s="94"/>
      <c r="I966" s="94"/>
      <c r="J966" s="94"/>
      <c r="K966" s="94"/>
    </row>
    <row r="967" spans="2:11">
      <c r="B967" s="94"/>
      <c r="C967" s="94"/>
      <c r="D967" s="94"/>
      <c r="E967" s="94"/>
      <c r="F967" s="94"/>
      <c r="G967" s="94"/>
      <c r="H967" s="94"/>
      <c r="I967" s="94"/>
      <c r="J967" s="94"/>
      <c r="K967" s="94"/>
    </row>
    <row r="968" spans="2:11">
      <c r="B968" s="94"/>
      <c r="C968" s="94"/>
      <c r="D968" s="94"/>
      <c r="E968" s="94"/>
      <c r="F968" s="94"/>
      <c r="G968" s="94"/>
      <c r="H968" s="94"/>
      <c r="I968" s="94"/>
      <c r="J968" s="94"/>
      <c r="K968" s="94"/>
    </row>
    <row r="969" spans="2:11">
      <c r="B969" s="94"/>
      <c r="C969" s="94"/>
      <c r="D969" s="94"/>
      <c r="E969" s="94"/>
      <c r="F969" s="94"/>
      <c r="G969" s="94"/>
      <c r="H969" s="94"/>
      <c r="I969" s="94"/>
      <c r="J969" s="94"/>
      <c r="K969" s="94"/>
    </row>
    <row r="970" spans="2:11">
      <c r="B970" s="94"/>
      <c r="C970" s="94"/>
      <c r="D970" s="94"/>
      <c r="E970" s="94"/>
      <c r="F970" s="94"/>
      <c r="G970" s="94"/>
      <c r="H970" s="94"/>
      <c r="I970" s="94"/>
      <c r="J970" s="94"/>
      <c r="K970" s="94"/>
    </row>
    <row r="971" spans="2:11">
      <c r="B971" s="94"/>
      <c r="C971" s="94"/>
      <c r="D971" s="94"/>
      <c r="E971" s="94"/>
      <c r="F971" s="94"/>
      <c r="G971" s="94"/>
      <c r="H971" s="94"/>
      <c r="I971" s="94"/>
      <c r="J971" s="94"/>
      <c r="K971" s="94"/>
    </row>
    <row r="972" spans="2:11">
      <c r="B972" s="94"/>
      <c r="C972" s="94"/>
      <c r="D972" s="94"/>
      <c r="E972" s="94"/>
      <c r="F972" s="94"/>
      <c r="G972" s="94"/>
      <c r="H972" s="94"/>
      <c r="I972" s="94"/>
      <c r="J972" s="94"/>
      <c r="K972" s="94"/>
    </row>
    <row r="973" spans="2:11">
      <c r="B973" s="94"/>
      <c r="C973" s="94"/>
      <c r="D973" s="94"/>
      <c r="E973" s="94"/>
      <c r="F973" s="94"/>
      <c r="G973" s="94"/>
      <c r="H973" s="94"/>
      <c r="I973" s="94"/>
      <c r="J973" s="94"/>
      <c r="K973" s="94"/>
    </row>
    <row r="974" spans="2:11">
      <c r="B974" s="94"/>
      <c r="C974" s="94"/>
      <c r="D974" s="94"/>
      <c r="E974" s="94"/>
      <c r="F974" s="94"/>
      <c r="G974" s="94"/>
      <c r="H974" s="94"/>
      <c r="I974" s="94"/>
      <c r="J974" s="94"/>
      <c r="K974" s="94"/>
    </row>
    <row r="975" spans="2:11">
      <c r="B975" s="94"/>
      <c r="C975" s="94"/>
      <c r="D975" s="94"/>
      <c r="E975" s="94"/>
      <c r="F975" s="94"/>
      <c r="G975" s="94"/>
      <c r="H975" s="94"/>
      <c r="I975" s="94"/>
      <c r="J975" s="94"/>
      <c r="K975" s="94"/>
    </row>
    <row r="976" spans="2:11">
      <c r="B976" s="94"/>
      <c r="C976" s="94"/>
      <c r="D976" s="94"/>
      <c r="E976" s="94"/>
      <c r="F976" s="94"/>
      <c r="G976" s="94"/>
      <c r="H976" s="94"/>
      <c r="I976" s="94"/>
      <c r="J976" s="94"/>
      <c r="K976" s="94"/>
    </row>
    <row r="977" spans="2:11">
      <c r="B977" s="94"/>
      <c r="C977" s="94"/>
      <c r="D977" s="94"/>
      <c r="E977" s="94"/>
      <c r="F977" s="94"/>
      <c r="G977" s="94"/>
      <c r="H977" s="94"/>
      <c r="I977" s="94"/>
      <c r="J977" s="94"/>
      <c r="K977" s="94"/>
    </row>
    <row r="978" spans="2:11">
      <c r="B978" s="94"/>
      <c r="C978" s="94"/>
      <c r="D978" s="94"/>
      <c r="E978" s="94"/>
      <c r="F978" s="94"/>
      <c r="G978" s="94"/>
      <c r="H978" s="94"/>
      <c r="I978" s="94"/>
      <c r="J978" s="94"/>
      <c r="K978" s="94"/>
    </row>
    <row r="979" spans="2:11">
      <c r="B979" s="94"/>
      <c r="C979" s="94"/>
      <c r="D979" s="94"/>
      <c r="E979" s="94"/>
      <c r="F979" s="94"/>
      <c r="G979" s="94"/>
      <c r="H979" s="94"/>
      <c r="I979" s="94"/>
      <c r="J979" s="94"/>
      <c r="K979" s="94"/>
    </row>
    <row r="980" spans="2:11">
      <c r="B980" s="94"/>
      <c r="C980" s="94"/>
      <c r="D980" s="94"/>
      <c r="E980" s="94"/>
      <c r="F980" s="94"/>
      <c r="G980" s="94"/>
      <c r="H980" s="94"/>
      <c r="I980" s="94"/>
      <c r="J980" s="94"/>
      <c r="K980" s="94"/>
    </row>
    <row r="981" spans="2:11">
      <c r="B981" s="94"/>
      <c r="C981" s="94"/>
      <c r="D981" s="94"/>
      <c r="E981" s="94"/>
      <c r="F981" s="94"/>
      <c r="G981" s="94"/>
      <c r="H981" s="94"/>
      <c r="I981" s="94"/>
      <c r="J981" s="94"/>
      <c r="K981" s="94"/>
    </row>
    <row r="982" spans="2:11">
      <c r="B982" s="94"/>
      <c r="C982" s="94"/>
      <c r="D982" s="94"/>
      <c r="E982" s="94"/>
      <c r="F982" s="94"/>
      <c r="G982" s="94"/>
      <c r="H982" s="94"/>
      <c r="I982" s="94"/>
      <c r="J982" s="94"/>
      <c r="K982" s="94"/>
    </row>
    <row r="983" spans="2:11">
      <c r="B983" s="94"/>
      <c r="C983" s="94"/>
      <c r="D983" s="94"/>
      <c r="E983" s="94"/>
      <c r="F983" s="94"/>
      <c r="G983" s="94"/>
      <c r="H983" s="94"/>
      <c r="I983" s="94"/>
      <c r="J983" s="94"/>
      <c r="K983" s="94"/>
    </row>
    <row r="984" spans="2:11">
      <c r="B984" s="94"/>
      <c r="C984" s="94"/>
      <c r="D984" s="94"/>
      <c r="E984" s="94"/>
      <c r="F984" s="94"/>
      <c r="G984" s="94"/>
      <c r="H984" s="94"/>
      <c r="I984" s="94"/>
      <c r="J984" s="94"/>
      <c r="K984" s="94"/>
    </row>
    <row r="985" spans="2:11">
      <c r="B985" s="94"/>
      <c r="C985" s="94"/>
      <c r="D985" s="94"/>
      <c r="E985" s="94"/>
      <c r="F985" s="94"/>
      <c r="G985" s="94"/>
      <c r="H985" s="94"/>
      <c r="I985" s="94"/>
      <c r="J985" s="94"/>
      <c r="K985" s="94"/>
    </row>
    <row r="986" spans="2:11">
      <c r="B986" s="94"/>
      <c r="C986" s="94"/>
      <c r="D986" s="94"/>
      <c r="E986" s="94"/>
      <c r="F986" s="94"/>
      <c r="G986" s="94"/>
      <c r="H986" s="94"/>
      <c r="I986" s="94"/>
      <c r="J986" s="94"/>
      <c r="K986" s="94"/>
    </row>
    <row r="987" spans="2:11">
      <c r="B987" s="94"/>
      <c r="C987" s="94"/>
      <c r="D987" s="94"/>
      <c r="E987" s="94"/>
      <c r="F987" s="94"/>
      <c r="G987" s="94"/>
      <c r="H987" s="94"/>
      <c r="I987" s="94"/>
      <c r="J987" s="94"/>
      <c r="K987" s="94"/>
    </row>
    <row r="988" spans="2:11">
      <c r="B988" s="94"/>
      <c r="C988" s="94"/>
      <c r="D988" s="94"/>
      <c r="E988" s="94"/>
      <c r="F988" s="94"/>
      <c r="G988" s="94"/>
      <c r="H988" s="94"/>
      <c r="I988" s="94"/>
      <c r="J988" s="94"/>
      <c r="K988" s="94"/>
    </row>
    <row r="989" spans="2:11">
      <c r="B989" s="94"/>
      <c r="C989" s="94"/>
      <c r="D989" s="94"/>
      <c r="E989" s="94"/>
      <c r="F989" s="94"/>
      <c r="G989" s="94"/>
      <c r="H989" s="94"/>
      <c r="I989" s="94"/>
      <c r="J989" s="94"/>
      <c r="K989" s="94"/>
    </row>
    <row r="990" spans="2:11">
      <c r="B990" s="94"/>
      <c r="C990" s="94"/>
      <c r="D990" s="94"/>
      <c r="E990" s="94"/>
      <c r="F990" s="94"/>
      <c r="G990" s="94"/>
      <c r="H990" s="94"/>
      <c r="I990" s="94"/>
      <c r="J990" s="94"/>
      <c r="K990" s="94"/>
    </row>
    <row r="991" spans="2:11">
      <c r="B991" s="94"/>
      <c r="C991" s="94"/>
      <c r="D991" s="94"/>
      <c r="E991" s="94"/>
      <c r="F991" s="94"/>
      <c r="G991" s="94"/>
      <c r="H991" s="94"/>
      <c r="I991" s="94"/>
      <c r="J991" s="94"/>
      <c r="K991" s="94"/>
    </row>
    <row r="992" spans="2:11">
      <c r="B992" s="94"/>
      <c r="C992" s="94"/>
      <c r="D992" s="94"/>
      <c r="E992" s="94"/>
      <c r="F992" s="94"/>
      <c r="G992" s="94"/>
      <c r="H992" s="94"/>
      <c r="I992" s="94"/>
      <c r="J992" s="94"/>
      <c r="K992" s="94"/>
    </row>
    <row r="993" spans="2:11">
      <c r="B993" s="94"/>
      <c r="C993" s="94"/>
      <c r="D993" s="94"/>
      <c r="E993" s="94"/>
      <c r="F993" s="94"/>
      <c r="G993" s="94"/>
      <c r="H993" s="94"/>
      <c r="I993" s="94"/>
      <c r="J993" s="94"/>
      <c r="K993" s="94"/>
    </row>
    <row r="994" spans="2:11">
      <c r="B994" s="94"/>
      <c r="C994" s="94"/>
      <c r="D994" s="94"/>
      <c r="E994" s="94"/>
      <c r="F994" s="94"/>
      <c r="G994" s="94"/>
      <c r="H994" s="94"/>
      <c r="I994" s="94"/>
      <c r="J994" s="94"/>
      <c r="K994" s="94"/>
    </row>
    <row r="995" spans="2:11">
      <c r="B995" s="94"/>
      <c r="C995" s="94"/>
      <c r="D995" s="94"/>
      <c r="E995" s="94"/>
      <c r="F995" s="94"/>
      <c r="G995" s="94"/>
      <c r="H995" s="94"/>
      <c r="I995" s="94"/>
      <c r="J995" s="94"/>
      <c r="K995" s="94"/>
    </row>
    <row r="996" spans="2:11">
      <c r="B996" s="94"/>
      <c r="C996" s="94"/>
      <c r="D996" s="94"/>
      <c r="E996" s="94"/>
      <c r="F996" s="94"/>
      <c r="G996" s="94"/>
      <c r="H996" s="94"/>
      <c r="I996" s="94"/>
      <c r="J996" s="94"/>
      <c r="K996" s="94"/>
    </row>
    <row r="997" spans="2:11">
      <c r="B997" s="94"/>
      <c r="C997" s="94"/>
      <c r="D997" s="94"/>
      <c r="E997" s="94"/>
      <c r="F997" s="94"/>
      <c r="G997" s="94"/>
      <c r="H997" s="94"/>
      <c r="I997" s="94"/>
      <c r="J997" s="94"/>
      <c r="K997" s="94"/>
    </row>
    <row r="998" spans="2:11">
      <c r="B998" s="94"/>
      <c r="C998" s="94"/>
      <c r="D998" s="94"/>
      <c r="E998" s="94"/>
      <c r="F998" s="94"/>
      <c r="G998" s="94"/>
      <c r="H998" s="94"/>
      <c r="I998" s="94"/>
      <c r="J998" s="94"/>
      <c r="K998" s="94"/>
    </row>
    <row r="999" spans="2:11">
      <c r="B999" s="94"/>
      <c r="C999" s="94"/>
      <c r="D999" s="94"/>
      <c r="E999" s="94"/>
      <c r="F999" s="94"/>
      <c r="G999" s="94"/>
      <c r="H999" s="94"/>
      <c r="I999" s="94"/>
      <c r="J999" s="94"/>
      <c r="K999" s="94"/>
    </row>
    <row r="1000" spans="2:11">
      <c r="B1000" s="94"/>
      <c r="C1000" s="94"/>
      <c r="D1000" s="94"/>
      <c r="E1000" s="94"/>
      <c r="F1000" s="94"/>
      <c r="G1000" s="94"/>
      <c r="H1000" s="94"/>
      <c r="I1000" s="94"/>
      <c r="J1000" s="94"/>
      <c r="K1000" s="94"/>
    </row>
    <row r="1001" spans="2:11">
      <c r="B1001" s="94"/>
      <c r="C1001" s="94"/>
      <c r="D1001" s="94"/>
      <c r="E1001" s="94"/>
      <c r="F1001" s="94"/>
      <c r="G1001" s="94"/>
      <c r="H1001" s="94"/>
      <c r="I1001" s="94"/>
      <c r="J1001" s="94"/>
      <c r="K1001" s="94"/>
    </row>
    <row r="1002" spans="2:11">
      <c r="B1002" s="94"/>
      <c r="C1002" s="94"/>
      <c r="D1002" s="94"/>
      <c r="E1002" s="94"/>
      <c r="F1002" s="94"/>
      <c r="G1002" s="94"/>
      <c r="H1002" s="94"/>
      <c r="I1002" s="94"/>
      <c r="J1002" s="94"/>
      <c r="K1002" s="94"/>
    </row>
    <row r="1003" spans="2:11">
      <c r="B1003" s="94"/>
      <c r="C1003" s="94"/>
      <c r="D1003" s="94"/>
      <c r="E1003" s="94"/>
      <c r="F1003" s="94"/>
      <c r="G1003" s="94"/>
      <c r="H1003" s="94"/>
      <c r="I1003" s="94"/>
      <c r="J1003" s="94"/>
      <c r="K1003" s="94"/>
    </row>
    <row r="1004" spans="2:11">
      <c r="B1004" s="94"/>
      <c r="C1004" s="94"/>
      <c r="D1004" s="94"/>
      <c r="E1004" s="94"/>
      <c r="F1004" s="94"/>
      <c r="G1004" s="94"/>
      <c r="H1004" s="94"/>
      <c r="I1004" s="94"/>
      <c r="J1004" s="94"/>
      <c r="K1004" s="94"/>
    </row>
    <row r="1005" spans="2:11">
      <c r="B1005" s="94"/>
      <c r="C1005" s="94"/>
      <c r="D1005" s="94"/>
      <c r="E1005" s="94"/>
      <c r="F1005" s="94"/>
      <c r="G1005" s="94"/>
      <c r="H1005" s="94"/>
      <c r="I1005" s="94"/>
      <c r="J1005" s="94"/>
      <c r="K1005" s="94"/>
    </row>
    <row r="1006" spans="2:11">
      <c r="B1006" s="94"/>
      <c r="C1006" s="94"/>
      <c r="D1006" s="94"/>
      <c r="E1006" s="94"/>
      <c r="F1006" s="94"/>
      <c r="G1006" s="94"/>
      <c r="H1006" s="94"/>
      <c r="I1006" s="94"/>
      <c r="J1006" s="94"/>
      <c r="K1006" s="94"/>
    </row>
    <row r="1007" spans="2:11">
      <c r="B1007" s="94"/>
      <c r="C1007" s="94"/>
      <c r="D1007" s="94"/>
      <c r="E1007" s="94"/>
      <c r="F1007" s="94"/>
      <c r="G1007" s="94"/>
      <c r="H1007" s="94"/>
      <c r="I1007" s="94"/>
      <c r="J1007" s="94"/>
      <c r="K1007" s="94"/>
    </row>
    <row r="1008" spans="2:11">
      <c r="B1008" s="94"/>
      <c r="C1008" s="94"/>
      <c r="D1008" s="94"/>
      <c r="E1008" s="94"/>
      <c r="F1008" s="94"/>
      <c r="G1008" s="94"/>
      <c r="H1008" s="94"/>
      <c r="I1008" s="94"/>
      <c r="J1008" s="94"/>
      <c r="K1008" s="94"/>
    </row>
    <row r="1009" spans="2:11">
      <c r="B1009" s="94"/>
      <c r="C1009" s="94"/>
      <c r="D1009" s="94"/>
      <c r="E1009" s="94"/>
      <c r="F1009" s="94"/>
      <c r="G1009" s="94"/>
      <c r="H1009" s="94"/>
      <c r="I1009" s="94"/>
      <c r="J1009" s="94"/>
      <c r="K1009" s="94"/>
    </row>
    <row r="1010" spans="2:11">
      <c r="B1010" s="94"/>
      <c r="C1010" s="94"/>
      <c r="D1010" s="94"/>
      <c r="E1010" s="94"/>
      <c r="F1010" s="94"/>
      <c r="G1010" s="94"/>
      <c r="H1010" s="94"/>
      <c r="I1010" s="94"/>
      <c r="J1010" s="94"/>
      <c r="K1010" s="94"/>
    </row>
    <row r="1011" spans="2:11">
      <c r="B1011" s="94"/>
      <c r="C1011" s="94"/>
      <c r="D1011" s="94"/>
      <c r="E1011" s="94"/>
      <c r="F1011" s="94"/>
      <c r="G1011" s="94"/>
      <c r="H1011" s="94"/>
      <c r="I1011" s="94"/>
      <c r="J1011" s="94"/>
      <c r="K1011" s="94"/>
    </row>
    <row r="1012" spans="2:11">
      <c r="B1012" s="94"/>
      <c r="C1012" s="94"/>
      <c r="D1012" s="94"/>
      <c r="E1012" s="94"/>
      <c r="F1012" s="94"/>
      <c r="G1012" s="94"/>
      <c r="H1012" s="94"/>
      <c r="I1012" s="94"/>
      <c r="J1012" s="94"/>
      <c r="K1012" s="94"/>
    </row>
    <row r="1013" spans="2:11">
      <c r="B1013" s="94"/>
      <c r="C1013" s="94"/>
      <c r="D1013" s="94"/>
      <c r="E1013" s="94"/>
      <c r="F1013" s="94"/>
      <c r="G1013" s="94"/>
      <c r="H1013" s="94"/>
      <c r="I1013" s="94"/>
      <c r="J1013" s="94"/>
      <c r="K1013" s="94"/>
    </row>
    <row r="1014" spans="2:11">
      <c r="B1014" s="94"/>
      <c r="C1014" s="94"/>
      <c r="D1014" s="94"/>
      <c r="E1014" s="94"/>
      <c r="F1014" s="94"/>
      <c r="G1014" s="94"/>
      <c r="H1014" s="94"/>
      <c r="I1014" s="94"/>
      <c r="J1014" s="94"/>
      <c r="K1014" s="94"/>
    </row>
    <row r="1015" spans="2:11">
      <c r="B1015" s="94"/>
      <c r="C1015" s="94"/>
      <c r="D1015" s="94"/>
      <c r="E1015" s="94"/>
      <c r="F1015" s="94"/>
      <c r="G1015" s="94"/>
      <c r="H1015" s="94"/>
      <c r="I1015" s="94"/>
      <c r="J1015" s="94"/>
      <c r="K1015" s="94"/>
    </row>
    <row r="1016" spans="2:11">
      <c r="B1016" s="94"/>
      <c r="C1016" s="94"/>
      <c r="D1016" s="94"/>
      <c r="E1016" s="94"/>
      <c r="F1016" s="94"/>
      <c r="G1016" s="94"/>
      <c r="H1016" s="94"/>
      <c r="I1016" s="94"/>
      <c r="J1016" s="94"/>
      <c r="K1016" s="94"/>
    </row>
    <row r="1017" spans="2:11">
      <c r="B1017" s="94"/>
      <c r="C1017" s="94"/>
      <c r="D1017" s="94"/>
      <c r="E1017" s="94"/>
      <c r="F1017" s="94"/>
      <c r="G1017" s="94"/>
      <c r="H1017" s="94"/>
      <c r="I1017" s="94"/>
      <c r="J1017" s="94"/>
      <c r="K1017" s="94"/>
    </row>
    <row r="1018" spans="2:11">
      <c r="B1018" s="94"/>
      <c r="C1018" s="94"/>
      <c r="D1018" s="94"/>
      <c r="E1018" s="94"/>
      <c r="F1018" s="94"/>
      <c r="G1018" s="94"/>
      <c r="H1018" s="94"/>
      <c r="I1018" s="94"/>
      <c r="J1018" s="94"/>
      <c r="K1018" s="94"/>
    </row>
    <row r="1019" spans="2:11">
      <c r="B1019" s="94"/>
      <c r="C1019" s="94"/>
      <c r="D1019" s="94"/>
      <c r="E1019" s="94"/>
      <c r="F1019" s="94"/>
      <c r="G1019" s="94"/>
      <c r="H1019" s="94"/>
      <c r="I1019" s="94"/>
      <c r="J1019" s="94"/>
      <c r="K1019" s="94"/>
    </row>
    <row r="1020" spans="2:11">
      <c r="B1020" s="94"/>
      <c r="C1020" s="94"/>
      <c r="D1020" s="94"/>
      <c r="E1020" s="94"/>
      <c r="F1020" s="94"/>
      <c r="G1020" s="94"/>
      <c r="H1020" s="94"/>
      <c r="I1020" s="94"/>
      <c r="J1020" s="94"/>
      <c r="K1020" s="94"/>
    </row>
    <row r="1021" spans="2:11">
      <c r="B1021" s="94"/>
      <c r="C1021" s="94"/>
      <c r="D1021" s="94"/>
      <c r="E1021" s="94"/>
      <c r="F1021" s="94"/>
      <c r="G1021" s="94"/>
      <c r="H1021" s="94"/>
      <c r="I1021" s="94"/>
      <c r="J1021" s="94"/>
      <c r="K1021" s="94"/>
    </row>
    <row r="1022" spans="2:11">
      <c r="B1022" s="94"/>
      <c r="C1022" s="94"/>
      <c r="D1022" s="94"/>
      <c r="E1022" s="94"/>
      <c r="F1022" s="94"/>
      <c r="G1022" s="94"/>
      <c r="H1022" s="94"/>
      <c r="I1022" s="94"/>
      <c r="J1022" s="94"/>
      <c r="K1022" s="94"/>
    </row>
    <row r="1023" spans="2:11">
      <c r="B1023" s="94"/>
      <c r="C1023" s="94"/>
      <c r="D1023" s="94"/>
      <c r="E1023" s="94"/>
      <c r="F1023" s="94"/>
      <c r="G1023" s="94"/>
      <c r="H1023" s="94"/>
      <c r="I1023" s="94"/>
      <c r="J1023" s="94"/>
      <c r="K1023" s="94"/>
    </row>
    <row r="1024" spans="2:11">
      <c r="B1024" s="94"/>
      <c r="C1024" s="94"/>
      <c r="D1024" s="94"/>
      <c r="E1024" s="94"/>
      <c r="F1024" s="94"/>
      <c r="G1024" s="94"/>
      <c r="H1024" s="94"/>
      <c r="I1024" s="94"/>
      <c r="J1024" s="94"/>
      <c r="K1024" s="94"/>
    </row>
    <row r="1025" spans="2:11">
      <c r="B1025" s="94"/>
      <c r="C1025" s="94"/>
      <c r="D1025" s="94"/>
      <c r="E1025" s="94"/>
      <c r="F1025" s="94"/>
      <c r="G1025" s="94"/>
      <c r="H1025" s="94"/>
      <c r="I1025" s="94"/>
      <c r="J1025" s="94"/>
      <c r="K1025" s="94"/>
    </row>
    <row r="1026" spans="2:11">
      <c r="B1026" s="94"/>
      <c r="C1026" s="94"/>
      <c r="D1026" s="94"/>
      <c r="E1026" s="94"/>
      <c r="F1026" s="94"/>
      <c r="G1026" s="94"/>
      <c r="H1026" s="94"/>
      <c r="I1026" s="94"/>
      <c r="J1026" s="94"/>
      <c r="K1026" s="94"/>
    </row>
    <row r="1027" spans="2:11">
      <c r="B1027" s="94"/>
      <c r="C1027" s="94"/>
      <c r="D1027" s="94"/>
      <c r="E1027" s="94"/>
      <c r="F1027" s="94"/>
      <c r="G1027" s="94"/>
      <c r="H1027" s="94"/>
      <c r="I1027" s="94"/>
      <c r="J1027" s="94"/>
      <c r="K1027" s="94"/>
    </row>
    <row r="1028" spans="2:11">
      <c r="B1028" s="94"/>
      <c r="C1028" s="94"/>
      <c r="D1028" s="94"/>
      <c r="E1028" s="94"/>
      <c r="F1028" s="94"/>
      <c r="G1028" s="94"/>
      <c r="H1028" s="94"/>
      <c r="I1028" s="94"/>
      <c r="J1028" s="94"/>
      <c r="K1028" s="94"/>
    </row>
    <row r="1029" spans="2:11">
      <c r="B1029" s="94"/>
      <c r="C1029" s="94"/>
      <c r="D1029" s="94"/>
      <c r="E1029" s="94"/>
      <c r="F1029" s="94"/>
      <c r="G1029" s="94"/>
      <c r="H1029" s="94"/>
      <c r="I1029" s="94"/>
      <c r="J1029" s="94"/>
      <c r="K1029" s="94"/>
    </row>
    <row r="1030" spans="2:11">
      <c r="B1030" s="94"/>
      <c r="C1030" s="94"/>
      <c r="D1030" s="94"/>
      <c r="E1030" s="94"/>
      <c r="F1030" s="94"/>
      <c r="G1030" s="94"/>
      <c r="H1030" s="94"/>
      <c r="I1030" s="94"/>
      <c r="J1030" s="94"/>
      <c r="K1030" s="94"/>
    </row>
    <row r="1031" spans="2:11">
      <c r="B1031" s="94"/>
      <c r="C1031" s="94"/>
      <c r="D1031" s="94"/>
      <c r="E1031" s="94"/>
      <c r="F1031" s="94"/>
      <c r="G1031" s="94"/>
      <c r="H1031" s="94"/>
      <c r="I1031" s="94"/>
      <c r="J1031" s="94"/>
      <c r="K1031" s="94"/>
    </row>
    <row r="1032" spans="2:11">
      <c r="B1032" s="94"/>
      <c r="C1032" s="94"/>
      <c r="D1032" s="94"/>
      <c r="E1032" s="94"/>
      <c r="F1032" s="94"/>
      <c r="G1032" s="94"/>
      <c r="H1032" s="94"/>
      <c r="I1032" s="94"/>
      <c r="J1032" s="94"/>
      <c r="K1032" s="94"/>
    </row>
    <row r="1033" spans="2:11">
      <c r="B1033" s="94"/>
      <c r="C1033" s="94"/>
      <c r="D1033" s="94"/>
      <c r="E1033" s="94"/>
      <c r="F1033" s="94"/>
      <c r="G1033" s="94"/>
      <c r="H1033" s="94"/>
      <c r="I1033" s="94"/>
      <c r="J1033" s="94"/>
      <c r="K1033" s="94"/>
    </row>
    <row r="1034" spans="2:11">
      <c r="B1034" s="94"/>
      <c r="C1034" s="94"/>
      <c r="D1034" s="94"/>
      <c r="E1034" s="94"/>
      <c r="F1034" s="94"/>
      <c r="G1034" s="94"/>
      <c r="H1034" s="94"/>
      <c r="I1034" s="94"/>
      <c r="J1034" s="94"/>
      <c r="K1034" s="94"/>
    </row>
    <row r="1035" spans="2:11">
      <c r="B1035" s="94"/>
      <c r="C1035" s="94"/>
      <c r="D1035" s="94"/>
      <c r="E1035" s="94"/>
      <c r="F1035" s="94"/>
      <c r="G1035" s="94"/>
      <c r="H1035" s="94"/>
      <c r="I1035" s="94"/>
      <c r="J1035" s="94"/>
      <c r="K1035" s="94"/>
    </row>
    <row r="1036" spans="2:11">
      <c r="B1036" s="94"/>
      <c r="C1036" s="94"/>
      <c r="D1036" s="94"/>
      <c r="E1036" s="94"/>
      <c r="F1036" s="94"/>
      <c r="G1036" s="94"/>
      <c r="H1036" s="94"/>
      <c r="I1036" s="94"/>
      <c r="J1036" s="94"/>
      <c r="K1036" s="94"/>
    </row>
    <row r="1037" spans="2:11">
      <c r="B1037" s="94"/>
      <c r="C1037" s="94"/>
      <c r="D1037" s="94"/>
      <c r="E1037" s="94"/>
      <c r="F1037" s="94"/>
      <c r="G1037" s="94"/>
      <c r="H1037" s="94"/>
      <c r="I1037" s="94"/>
      <c r="J1037" s="94"/>
      <c r="K1037" s="94"/>
    </row>
    <row r="1038" spans="2:11">
      <c r="B1038" s="94"/>
      <c r="C1038" s="94"/>
      <c r="D1038" s="94"/>
      <c r="E1038" s="94"/>
      <c r="F1038" s="94"/>
      <c r="G1038" s="94"/>
      <c r="H1038" s="94"/>
      <c r="I1038" s="94"/>
      <c r="J1038" s="94"/>
      <c r="K1038" s="94"/>
    </row>
    <row r="1039" spans="2:11">
      <c r="B1039" s="94"/>
      <c r="C1039" s="94"/>
      <c r="D1039" s="94"/>
      <c r="E1039" s="94"/>
      <c r="F1039" s="94"/>
      <c r="G1039" s="94"/>
      <c r="H1039" s="94"/>
      <c r="I1039" s="94"/>
      <c r="J1039" s="94"/>
      <c r="K1039" s="94"/>
    </row>
    <row r="1040" spans="2:11">
      <c r="B1040" s="94"/>
      <c r="C1040" s="94"/>
      <c r="D1040" s="94"/>
      <c r="E1040" s="94"/>
      <c r="F1040" s="94"/>
      <c r="G1040" s="94"/>
      <c r="H1040" s="94"/>
      <c r="I1040" s="94"/>
      <c r="J1040" s="94"/>
      <c r="K1040" s="94"/>
    </row>
    <row r="1041" spans="2:11">
      <c r="B1041" s="94"/>
      <c r="C1041" s="94"/>
      <c r="D1041" s="94"/>
      <c r="E1041" s="94"/>
      <c r="F1041" s="94"/>
      <c r="G1041" s="94"/>
      <c r="H1041" s="94"/>
      <c r="I1041" s="94"/>
      <c r="J1041" s="94"/>
      <c r="K1041" s="94"/>
    </row>
    <row r="1042" spans="2:11">
      <c r="B1042" s="94"/>
      <c r="C1042" s="94"/>
      <c r="D1042" s="94"/>
      <c r="E1042" s="94"/>
      <c r="F1042" s="94"/>
      <c r="G1042" s="94"/>
      <c r="H1042" s="94"/>
      <c r="I1042" s="94"/>
      <c r="J1042" s="94"/>
      <c r="K1042" s="94"/>
    </row>
    <row r="1043" spans="2:11">
      <c r="B1043" s="94"/>
      <c r="C1043" s="94"/>
      <c r="D1043" s="94"/>
      <c r="E1043" s="94"/>
      <c r="F1043" s="94"/>
      <c r="G1043" s="94"/>
      <c r="H1043" s="94"/>
      <c r="I1043" s="94"/>
      <c r="J1043" s="94"/>
      <c r="K1043" s="94"/>
    </row>
    <row r="1044" spans="2:11">
      <c r="B1044" s="94"/>
      <c r="C1044" s="94"/>
      <c r="D1044" s="94"/>
      <c r="E1044" s="94"/>
      <c r="F1044" s="94"/>
      <c r="G1044" s="94"/>
      <c r="H1044" s="94"/>
      <c r="I1044" s="94"/>
      <c r="J1044" s="94"/>
      <c r="K1044" s="94"/>
    </row>
    <row r="1045" spans="2:11">
      <c r="B1045" s="94"/>
      <c r="C1045" s="94"/>
      <c r="D1045" s="94"/>
      <c r="E1045" s="94"/>
      <c r="F1045" s="94"/>
      <c r="G1045" s="94"/>
      <c r="H1045" s="94"/>
      <c r="I1045" s="94"/>
      <c r="J1045" s="94"/>
      <c r="K1045" s="94"/>
    </row>
    <row r="1046" spans="2:11">
      <c r="B1046" s="94"/>
      <c r="C1046" s="94"/>
      <c r="D1046" s="94"/>
      <c r="E1046" s="94"/>
      <c r="F1046" s="94"/>
      <c r="G1046" s="94"/>
      <c r="H1046" s="94"/>
      <c r="I1046" s="94"/>
      <c r="J1046" s="94"/>
      <c r="K1046" s="94"/>
    </row>
    <row r="1047" spans="2:11">
      <c r="B1047" s="94"/>
      <c r="C1047" s="94"/>
      <c r="D1047" s="94"/>
      <c r="E1047" s="94"/>
      <c r="F1047" s="94"/>
      <c r="G1047" s="94"/>
      <c r="H1047" s="94"/>
      <c r="I1047" s="94"/>
      <c r="J1047" s="94"/>
      <c r="K1047" s="94"/>
    </row>
    <row r="1048" spans="2:11">
      <c r="B1048" s="94"/>
      <c r="C1048" s="94"/>
      <c r="D1048" s="94"/>
      <c r="E1048" s="94"/>
      <c r="F1048" s="94"/>
      <c r="G1048" s="94"/>
      <c r="H1048" s="94"/>
      <c r="I1048" s="94"/>
      <c r="J1048" s="94"/>
      <c r="K1048" s="94"/>
    </row>
    <row r="1049" spans="2:11">
      <c r="B1049" s="94"/>
      <c r="C1049" s="94"/>
      <c r="D1049" s="94"/>
      <c r="E1049" s="94"/>
      <c r="F1049" s="94"/>
      <c r="G1049" s="94"/>
      <c r="H1049" s="94"/>
      <c r="I1049" s="94"/>
      <c r="J1049" s="94"/>
      <c r="K1049" s="94"/>
    </row>
    <row r="1050" spans="2:11">
      <c r="B1050" s="94"/>
      <c r="C1050" s="94"/>
      <c r="D1050" s="94"/>
      <c r="E1050" s="94"/>
      <c r="F1050" s="94"/>
      <c r="G1050" s="94"/>
      <c r="H1050" s="94"/>
      <c r="I1050" s="94"/>
      <c r="J1050" s="94"/>
      <c r="K1050" s="94"/>
    </row>
    <row r="1051" spans="2:11">
      <c r="B1051" s="94"/>
      <c r="C1051" s="94"/>
      <c r="D1051" s="94"/>
      <c r="E1051" s="94"/>
      <c r="F1051" s="94"/>
      <c r="G1051" s="94"/>
      <c r="H1051" s="94"/>
      <c r="I1051" s="94"/>
      <c r="J1051" s="94"/>
      <c r="K1051" s="94"/>
    </row>
    <row r="1052" spans="2:11">
      <c r="B1052" s="94"/>
      <c r="C1052" s="94"/>
      <c r="D1052" s="94"/>
      <c r="E1052" s="94"/>
      <c r="F1052" s="94"/>
      <c r="G1052" s="94"/>
      <c r="H1052" s="94"/>
      <c r="I1052" s="94"/>
      <c r="J1052" s="94"/>
      <c r="K1052" s="94"/>
    </row>
    <row r="1053" spans="2:11">
      <c r="B1053" s="94"/>
      <c r="C1053" s="94"/>
      <c r="D1053" s="94"/>
      <c r="E1053" s="94"/>
      <c r="F1053" s="94"/>
      <c r="G1053" s="94"/>
      <c r="H1053" s="94"/>
      <c r="I1053" s="94"/>
      <c r="J1053" s="94"/>
      <c r="K1053" s="94"/>
    </row>
    <row r="1054" spans="2:11">
      <c r="B1054" s="94"/>
      <c r="C1054" s="94"/>
      <c r="D1054" s="94"/>
      <c r="E1054" s="94"/>
      <c r="F1054" s="94"/>
      <c r="G1054" s="94"/>
      <c r="H1054" s="94"/>
      <c r="I1054" s="94"/>
      <c r="J1054" s="94"/>
      <c r="K1054" s="94"/>
    </row>
    <row r="1055" spans="2:11">
      <c r="B1055" s="94"/>
      <c r="C1055" s="94"/>
      <c r="D1055" s="94"/>
      <c r="E1055" s="94"/>
      <c r="F1055" s="94"/>
      <c r="G1055" s="94"/>
      <c r="H1055" s="94"/>
      <c r="I1055" s="94"/>
      <c r="J1055" s="94"/>
      <c r="K1055" s="94"/>
    </row>
    <row r="1056" spans="2:11">
      <c r="B1056" s="94"/>
      <c r="C1056" s="94"/>
      <c r="D1056" s="94"/>
      <c r="E1056" s="94"/>
      <c r="F1056" s="94"/>
      <c r="G1056" s="94"/>
      <c r="H1056" s="94"/>
      <c r="I1056" s="94"/>
      <c r="J1056" s="94"/>
      <c r="K1056" s="94"/>
    </row>
    <row r="1057" spans="2:11">
      <c r="B1057" s="94"/>
      <c r="C1057" s="94"/>
      <c r="D1057" s="94"/>
      <c r="E1057" s="94"/>
      <c r="F1057" s="94"/>
      <c r="G1057" s="94"/>
      <c r="H1057" s="94"/>
      <c r="I1057" s="94"/>
      <c r="J1057" s="94"/>
      <c r="K1057" s="94"/>
    </row>
    <row r="1058" spans="2:11">
      <c r="B1058" s="94"/>
      <c r="C1058" s="94"/>
      <c r="D1058" s="94"/>
      <c r="E1058" s="94"/>
      <c r="F1058" s="94"/>
      <c r="G1058" s="94"/>
      <c r="H1058" s="94"/>
      <c r="I1058" s="94"/>
      <c r="J1058" s="94"/>
      <c r="K1058" s="94"/>
    </row>
    <row r="1059" spans="2:11">
      <c r="B1059" s="94"/>
      <c r="C1059" s="94"/>
      <c r="D1059" s="94"/>
      <c r="E1059" s="94"/>
      <c r="F1059" s="94"/>
      <c r="G1059" s="94"/>
      <c r="H1059" s="94"/>
      <c r="I1059" s="94"/>
      <c r="J1059" s="94"/>
      <c r="K1059" s="94"/>
    </row>
    <row r="1060" spans="2:11">
      <c r="B1060" s="94"/>
      <c r="C1060" s="94"/>
      <c r="D1060" s="94"/>
      <c r="E1060" s="94"/>
      <c r="F1060" s="94"/>
      <c r="G1060" s="94"/>
      <c r="H1060" s="94"/>
      <c r="I1060" s="94"/>
      <c r="J1060" s="94"/>
      <c r="K1060" s="94"/>
    </row>
    <row r="1061" spans="2:11">
      <c r="B1061" s="94"/>
      <c r="C1061" s="94"/>
      <c r="D1061" s="94"/>
      <c r="E1061" s="94"/>
      <c r="F1061" s="94"/>
      <c r="G1061" s="94"/>
      <c r="H1061" s="94"/>
      <c r="I1061" s="94"/>
      <c r="J1061" s="94"/>
      <c r="K1061" s="94"/>
    </row>
    <row r="1062" spans="2:11">
      <c r="B1062" s="94"/>
      <c r="C1062" s="94"/>
      <c r="D1062" s="94"/>
      <c r="E1062" s="94"/>
      <c r="F1062" s="94"/>
      <c r="G1062" s="94"/>
      <c r="H1062" s="94"/>
      <c r="I1062" s="94"/>
      <c r="J1062" s="94"/>
      <c r="K1062" s="94"/>
    </row>
    <row r="1063" spans="2:11">
      <c r="B1063" s="94"/>
      <c r="C1063" s="94"/>
      <c r="D1063" s="94"/>
      <c r="E1063" s="94"/>
      <c r="F1063" s="94"/>
      <c r="G1063" s="94"/>
      <c r="H1063" s="94"/>
      <c r="I1063" s="94"/>
      <c r="J1063" s="94"/>
      <c r="K1063" s="94"/>
    </row>
    <row r="1064" spans="2:11">
      <c r="B1064" s="94"/>
      <c r="C1064" s="94"/>
      <c r="D1064" s="94"/>
      <c r="E1064" s="94"/>
      <c r="F1064" s="94"/>
      <c r="G1064" s="94"/>
      <c r="H1064" s="94"/>
      <c r="I1064" s="94"/>
      <c r="J1064" s="94"/>
      <c r="K1064" s="94"/>
    </row>
    <row r="1065" spans="2:11">
      <c r="B1065" s="94"/>
      <c r="C1065" s="94"/>
      <c r="D1065" s="94"/>
      <c r="E1065" s="94"/>
      <c r="F1065" s="94"/>
      <c r="G1065" s="94"/>
      <c r="H1065" s="94"/>
      <c r="I1065" s="94"/>
      <c r="J1065" s="94"/>
      <c r="K1065" s="94"/>
    </row>
    <row r="1066" spans="2:11">
      <c r="B1066" s="94"/>
      <c r="C1066" s="94"/>
      <c r="D1066" s="94"/>
      <c r="E1066" s="94"/>
      <c r="F1066" s="94"/>
      <c r="G1066" s="94"/>
      <c r="H1066" s="94"/>
      <c r="I1066" s="94"/>
      <c r="J1066" s="94"/>
      <c r="K1066" s="94"/>
    </row>
    <row r="1067" spans="2:11">
      <c r="B1067" s="94"/>
      <c r="C1067" s="94"/>
      <c r="D1067" s="94"/>
      <c r="E1067" s="94"/>
      <c r="F1067" s="94"/>
      <c r="G1067" s="94"/>
      <c r="H1067" s="94"/>
      <c r="I1067" s="94"/>
      <c r="J1067" s="94"/>
      <c r="K1067" s="94"/>
    </row>
    <row r="1068" spans="2:11">
      <c r="B1068" s="94"/>
      <c r="C1068" s="94"/>
      <c r="D1068" s="94"/>
      <c r="E1068" s="94"/>
      <c r="F1068" s="94"/>
      <c r="G1068" s="94"/>
      <c r="H1068" s="94"/>
      <c r="I1068" s="94"/>
      <c r="J1068" s="94"/>
      <c r="K1068" s="94"/>
    </row>
    <row r="1069" spans="2:11">
      <c r="B1069" s="94"/>
      <c r="C1069" s="94"/>
      <c r="D1069" s="94"/>
      <c r="E1069" s="94"/>
      <c r="F1069" s="94"/>
      <c r="G1069" s="94"/>
      <c r="H1069" s="94"/>
      <c r="I1069" s="94"/>
      <c r="J1069" s="94"/>
      <c r="K1069" s="94"/>
    </row>
    <row r="1070" spans="2:11">
      <c r="B1070" s="94"/>
      <c r="C1070" s="94"/>
      <c r="D1070" s="94"/>
      <c r="E1070" s="94"/>
      <c r="F1070" s="94"/>
      <c r="G1070" s="94"/>
      <c r="H1070" s="94"/>
      <c r="I1070" s="94"/>
      <c r="J1070" s="94"/>
      <c r="K1070" s="94"/>
    </row>
    <row r="1071" spans="2:11">
      <c r="B1071" s="94"/>
      <c r="C1071" s="94"/>
      <c r="D1071" s="94"/>
      <c r="E1071" s="94"/>
      <c r="F1071" s="94"/>
      <c r="G1071" s="94"/>
      <c r="H1071" s="94"/>
      <c r="I1071" s="94"/>
      <c r="J1071" s="94"/>
      <c r="K1071" s="94"/>
    </row>
    <row r="1072" spans="2:11">
      <c r="B1072" s="94"/>
      <c r="C1072" s="94"/>
      <c r="D1072" s="94"/>
      <c r="E1072" s="94"/>
      <c r="F1072" s="94"/>
      <c r="G1072" s="94"/>
      <c r="H1072" s="94"/>
      <c r="I1072" s="94"/>
      <c r="J1072" s="94"/>
      <c r="K1072" s="94"/>
    </row>
    <row r="1073" spans="2:11">
      <c r="B1073" s="94"/>
      <c r="C1073" s="94"/>
      <c r="D1073" s="94"/>
      <c r="E1073" s="94"/>
      <c r="F1073" s="94"/>
      <c r="G1073" s="94"/>
      <c r="H1073" s="94"/>
      <c r="I1073" s="94"/>
      <c r="J1073" s="94"/>
      <c r="K1073" s="94"/>
    </row>
    <row r="1074" spans="2:11">
      <c r="B1074" s="94"/>
      <c r="C1074" s="94"/>
      <c r="D1074" s="94"/>
      <c r="E1074" s="94"/>
      <c r="F1074" s="94"/>
      <c r="G1074" s="94"/>
      <c r="H1074" s="94"/>
      <c r="I1074" s="94"/>
      <c r="J1074" s="94"/>
      <c r="K1074" s="94"/>
    </row>
    <row r="1075" spans="2:11">
      <c r="B1075" s="94"/>
      <c r="C1075" s="94"/>
      <c r="D1075" s="94"/>
      <c r="E1075" s="94"/>
      <c r="F1075" s="94"/>
      <c r="G1075" s="94"/>
      <c r="H1075" s="94"/>
      <c r="I1075" s="94"/>
      <c r="J1075" s="94"/>
      <c r="K1075" s="94"/>
    </row>
    <row r="1076" spans="2:11">
      <c r="B1076" s="94"/>
      <c r="C1076" s="94"/>
      <c r="D1076" s="94"/>
      <c r="E1076" s="94"/>
      <c r="F1076" s="94"/>
      <c r="G1076" s="94"/>
      <c r="H1076" s="94"/>
      <c r="I1076" s="94"/>
      <c r="J1076" s="94"/>
      <c r="K1076" s="94"/>
    </row>
    <row r="1077" spans="2:11">
      <c r="B1077" s="94"/>
      <c r="C1077" s="94"/>
      <c r="D1077" s="94"/>
      <c r="E1077" s="94"/>
      <c r="F1077" s="94"/>
      <c r="G1077" s="94"/>
      <c r="H1077" s="94"/>
      <c r="I1077" s="94"/>
      <c r="J1077" s="94"/>
      <c r="K1077" s="94"/>
    </row>
    <row r="1078" spans="2:11">
      <c r="B1078" s="94"/>
      <c r="C1078" s="94"/>
      <c r="D1078" s="94"/>
      <c r="E1078" s="94"/>
      <c r="F1078" s="94"/>
      <c r="G1078" s="94"/>
      <c r="H1078" s="94"/>
      <c r="I1078" s="94"/>
      <c r="J1078" s="94"/>
      <c r="K1078" s="94"/>
    </row>
    <row r="1079" spans="2:11">
      <c r="B1079" s="94"/>
      <c r="C1079" s="94"/>
      <c r="D1079" s="94"/>
      <c r="E1079" s="94"/>
      <c r="F1079" s="94"/>
      <c r="G1079" s="94"/>
      <c r="H1079" s="94"/>
      <c r="I1079" s="94"/>
      <c r="J1079" s="94"/>
      <c r="K1079" s="94"/>
    </row>
    <row r="1080" spans="2:11">
      <c r="B1080" s="94"/>
      <c r="C1080" s="94"/>
      <c r="D1080" s="94"/>
      <c r="E1080" s="94"/>
      <c r="F1080" s="94"/>
      <c r="G1080" s="94"/>
      <c r="H1080" s="94"/>
      <c r="I1080" s="94"/>
      <c r="J1080" s="94"/>
      <c r="K1080" s="94"/>
    </row>
    <row r="1081" spans="2:11">
      <c r="B1081" s="94"/>
      <c r="C1081" s="94"/>
      <c r="D1081" s="94"/>
      <c r="E1081" s="94"/>
      <c r="F1081" s="94"/>
      <c r="G1081" s="94"/>
      <c r="H1081" s="94"/>
      <c r="I1081" s="94"/>
      <c r="J1081" s="94"/>
      <c r="K1081" s="94"/>
    </row>
    <row r="1082" spans="2:11">
      <c r="B1082" s="94"/>
      <c r="C1082" s="94"/>
      <c r="D1082" s="94"/>
      <c r="E1082" s="94"/>
      <c r="F1082" s="94"/>
      <c r="G1082" s="94"/>
      <c r="H1082" s="94"/>
      <c r="I1082" s="94"/>
      <c r="J1082" s="94"/>
      <c r="K1082" s="94"/>
    </row>
    <row r="1083" spans="2:11">
      <c r="B1083" s="94"/>
      <c r="C1083" s="94"/>
      <c r="D1083" s="94"/>
      <c r="E1083" s="94"/>
      <c r="F1083" s="94"/>
      <c r="G1083" s="94"/>
      <c r="H1083" s="94"/>
      <c r="I1083" s="94"/>
      <c r="J1083" s="94"/>
      <c r="K1083" s="94"/>
    </row>
    <row r="1084" spans="2:11">
      <c r="B1084" s="94"/>
      <c r="C1084" s="94"/>
      <c r="D1084" s="94"/>
      <c r="E1084" s="94"/>
      <c r="F1084" s="94"/>
      <c r="G1084" s="94"/>
      <c r="H1084" s="94"/>
      <c r="I1084" s="94"/>
      <c r="J1084" s="94"/>
      <c r="K1084" s="94"/>
    </row>
    <row r="1085" spans="2:11">
      <c r="B1085" s="94"/>
      <c r="C1085" s="94"/>
      <c r="D1085" s="94"/>
      <c r="E1085" s="94"/>
      <c r="F1085" s="94"/>
      <c r="G1085" s="94"/>
      <c r="H1085" s="94"/>
      <c r="I1085" s="94"/>
      <c r="J1085" s="94"/>
      <c r="K1085" s="94"/>
    </row>
    <row r="1086" spans="2:11">
      <c r="B1086" s="94"/>
      <c r="C1086" s="94"/>
      <c r="D1086" s="94"/>
      <c r="E1086" s="94"/>
      <c r="F1086" s="94"/>
      <c r="G1086" s="94"/>
      <c r="H1086" s="94"/>
      <c r="I1086" s="94"/>
      <c r="J1086" s="94"/>
      <c r="K1086" s="94"/>
    </row>
    <row r="1087" spans="2:11">
      <c r="B1087" s="94"/>
      <c r="C1087" s="94"/>
      <c r="D1087" s="94"/>
      <c r="E1087" s="94"/>
      <c r="F1087" s="94"/>
      <c r="G1087" s="94"/>
      <c r="H1087" s="94"/>
      <c r="I1087" s="94"/>
      <c r="J1087" s="94"/>
      <c r="K1087" s="94"/>
    </row>
    <row r="1088" spans="2:11">
      <c r="B1088" s="94"/>
      <c r="C1088" s="94"/>
      <c r="D1088" s="94"/>
      <c r="E1088" s="94"/>
      <c r="F1088" s="94"/>
      <c r="G1088" s="94"/>
      <c r="H1088" s="94"/>
      <c r="I1088" s="94"/>
      <c r="J1088" s="94"/>
      <c r="K1088" s="94"/>
    </row>
    <row r="1089" spans="2:11">
      <c r="B1089" s="94"/>
      <c r="C1089" s="94"/>
      <c r="D1089" s="94"/>
      <c r="E1089" s="94"/>
      <c r="F1089" s="94"/>
      <c r="G1089" s="94"/>
      <c r="H1089" s="94"/>
      <c r="I1089" s="94"/>
      <c r="J1089" s="94"/>
      <c r="K1089" s="94"/>
    </row>
    <row r="1090" spans="2:11">
      <c r="B1090" s="94"/>
      <c r="C1090" s="94"/>
      <c r="D1090" s="94"/>
      <c r="E1090" s="94"/>
      <c r="F1090" s="94"/>
      <c r="G1090" s="94"/>
      <c r="H1090" s="94"/>
      <c r="I1090" s="94"/>
      <c r="J1090" s="94"/>
      <c r="K1090" s="94"/>
    </row>
    <row r="1091" spans="2:11">
      <c r="B1091" s="94"/>
      <c r="C1091" s="94"/>
      <c r="D1091" s="94"/>
      <c r="E1091" s="94"/>
      <c r="F1091" s="94"/>
      <c r="G1091" s="94"/>
      <c r="H1091" s="94"/>
      <c r="I1091" s="94"/>
      <c r="J1091" s="94"/>
      <c r="K1091" s="94"/>
    </row>
    <row r="1092" spans="2:11">
      <c r="B1092" s="94"/>
      <c r="C1092" s="94"/>
      <c r="D1092" s="94"/>
      <c r="E1092" s="94"/>
      <c r="F1092" s="94"/>
      <c r="G1092" s="94"/>
      <c r="H1092" s="94"/>
      <c r="I1092" s="94"/>
      <c r="J1092" s="94"/>
      <c r="K1092" s="94"/>
    </row>
    <row r="1093" spans="2:11">
      <c r="B1093" s="94"/>
      <c r="C1093" s="94"/>
      <c r="D1093" s="94"/>
      <c r="E1093" s="94"/>
      <c r="F1093" s="94"/>
      <c r="G1093" s="94"/>
      <c r="H1093" s="94"/>
      <c r="I1093" s="94"/>
      <c r="J1093" s="94"/>
      <c r="K1093" s="94"/>
    </row>
    <row r="1094" spans="2:11">
      <c r="B1094" s="94"/>
      <c r="C1094" s="94"/>
      <c r="D1094" s="94"/>
      <c r="E1094" s="94"/>
      <c r="F1094" s="94"/>
      <c r="G1094" s="94"/>
      <c r="H1094" s="94"/>
      <c r="I1094" s="94"/>
      <c r="J1094" s="94"/>
      <c r="K1094" s="94"/>
    </row>
    <row r="1095" spans="2:11">
      <c r="B1095" s="94"/>
      <c r="C1095" s="94"/>
      <c r="D1095" s="94"/>
      <c r="E1095" s="94"/>
      <c r="F1095" s="94"/>
      <c r="G1095" s="94"/>
      <c r="H1095" s="94"/>
      <c r="I1095" s="94"/>
      <c r="J1095" s="94"/>
      <c r="K1095" s="94"/>
    </row>
    <row r="1096" spans="2:11">
      <c r="B1096" s="94"/>
      <c r="C1096" s="94"/>
      <c r="D1096" s="94"/>
      <c r="E1096" s="94"/>
      <c r="F1096" s="94"/>
      <c r="G1096" s="94"/>
      <c r="H1096" s="94"/>
      <c r="I1096" s="94"/>
      <c r="J1096" s="94"/>
      <c r="K1096" s="94"/>
    </row>
    <row r="1097" spans="2:11">
      <c r="B1097" s="94"/>
      <c r="C1097" s="94"/>
      <c r="D1097" s="94"/>
      <c r="E1097" s="94"/>
      <c r="F1097" s="94"/>
      <c r="G1097" s="94"/>
      <c r="H1097" s="94"/>
      <c r="I1097" s="94"/>
      <c r="J1097" s="94"/>
      <c r="K1097" s="94"/>
    </row>
    <row r="1098" spans="2:11">
      <c r="B1098" s="94"/>
      <c r="C1098" s="94"/>
      <c r="D1098" s="94"/>
      <c r="E1098" s="94"/>
      <c r="F1098" s="94"/>
      <c r="G1098" s="94"/>
      <c r="H1098" s="94"/>
      <c r="I1098" s="94"/>
      <c r="J1098" s="94"/>
      <c r="K1098" s="94"/>
    </row>
    <row r="1099" spans="2:11">
      <c r="B1099" s="94"/>
      <c r="C1099" s="94"/>
      <c r="D1099" s="94"/>
      <c r="E1099" s="94"/>
      <c r="F1099" s="94"/>
      <c r="G1099" s="94"/>
      <c r="H1099" s="94"/>
      <c r="I1099" s="94"/>
      <c r="J1099" s="94"/>
      <c r="K1099" s="94"/>
    </row>
    <row r="1100" spans="2:11">
      <c r="B1100" s="1"/>
      <c r="C1100" s="1"/>
      <c r="D1100" s="1"/>
    </row>
    <row r="1101" spans="2:11">
      <c r="B1101" s="1"/>
      <c r="C1101" s="1"/>
      <c r="D1101" s="1"/>
    </row>
    <row r="1102" spans="2:11">
      <c r="B1102" s="1"/>
      <c r="C1102" s="1"/>
      <c r="D1102" s="1"/>
    </row>
    <row r="1103" spans="2:11">
      <c r="B1103" s="1"/>
      <c r="C1103" s="1"/>
      <c r="D1103" s="1"/>
    </row>
    <row r="1104" spans="2:11">
      <c r="B1104" s="1"/>
      <c r="C1104" s="1"/>
      <c r="D1104" s="1"/>
    </row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3" s="1" customFormat="1"/>
    <row r="1154" s="1" customFormat="1"/>
    <row r="1155" s="1" customFormat="1"/>
    <row r="1156" s="1" customFormat="1"/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42578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17">
      <c r="B1" s="46" t="s">
        <v>134</v>
      </c>
      <c r="C1" s="46" t="s" vm="1">
        <v>206</v>
      </c>
    </row>
    <row r="2" spans="2:17">
      <c r="B2" s="46" t="s">
        <v>133</v>
      </c>
      <c r="C2" s="46" t="s">
        <v>207</v>
      </c>
    </row>
    <row r="3" spans="2:17">
      <c r="B3" s="46" t="s">
        <v>135</v>
      </c>
      <c r="C3" s="46" t="s">
        <v>208</v>
      </c>
    </row>
    <row r="4" spans="2:17">
      <c r="B4" s="46" t="s">
        <v>136</v>
      </c>
      <c r="C4" s="46">
        <v>2148</v>
      </c>
    </row>
    <row r="6" spans="2:17" ht="26.25" customHeight="1">
      <c r="B6" s="135" t="s">
        <v>159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7"/>
    </row>
    <row r="7" spans="2:17" ht="26.25" customHeight="1">
      <c r="B7" s="135" t="s">
        <v>94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7"/>
    </row>
    <row r="8" spans="2:17" s="3" customFormat="1" ht="63">
      <c r="B8" s="21" t="s">
        <v>108</v>
      </c>
      <c r="C8" s="29" t="s">
        <v>42</v>
      </c>
      <c r="D8" s="29" t="s">
        <v>47</v>
      </c>
      <c r="E8" s="29" t="s">
        <v>14</v>
      </c>
      <c r="F8" s="29" t="s">
        <v>62</v>
      </c>
      <c r="G8" s="29" t="s">
        <v>96</v>
      </c>
      <c r="H8" s="29" t="s">
        <v>17</v>
      </c>
      <c r="I8" s="29" t="s">
        <v>95</v>
      </c>
      <c r="J8" s="29" t="s">
        <v>16</v>
      </c>
      <c r="K8" s="29" t="s">
        <v>18</v>
      </c>
      <c r="L8" s="29" t="s">
        <v>184</v>
      </c>
      <c r="M8" s="29" t="s">
        <v>183</v>
      </c>
      <c r="N8" s="29" t="s">
        <v>103</v>
      </c>
      <c r="O8" s="29" t="s">
        <v>54</v>
      </c>
      <c r="P8" s="29" t="s">
        <v>137</v>
      </c>
      <c r="Q8" s="30" t="s">
        <v>139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191</v>
      </c>
      <c r="M9" s="15"/>
      <c r="N9" s="15" t="s">
        <v>187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105</v>
      </c>
    </row>
    <row r="11" spans="2:17" s="4" customFormat="1" ht="18" customHeight="1">
      <c r="B11" s="113" t="s">
        <v>1604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14">
        <v>0</v>
      </c>
      <c r="O11" s="87"/>
      <c r="P11" s="115">
        <v>0</v>
      </c>
      <c r="Q11" s="115">
        <v>0</v>
      </c>
    </row>
    <row r="12" spans="2:17" ht="18" customHeight="1">
      <c r="B12" s="111" t="s">
        <v>199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17">
      <c r="B13" s="111" t="s">
        <v>104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17">
      <c r="B14" s="111" t="s">
        <v>182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17">
      <c r="B15" s="111" t="s">
        <v>190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17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2:17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2:17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  <row r="177" spans="2:17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</row>
    <row r="178" spans="2:17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</row>
    <row r="179" spans="2:17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</row>
    <row r="180" spans="2:17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</row>
    <row r="181" spans="2:17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</row>
    <row r="182" spans="2:17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</row>
    <row r="183" spans="2:17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</row>
    <row r="184" spans="2:17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</row>
    <row r="185" spans="2:17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</row>
    <row r="186" spans="2:17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</row>
    <row r="187" spans="2:17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</row>
    <row r="188" spans="2:17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</row>
    <row r="189" spans="2:17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</row>
    <row r="190" spans="2:17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</row>
    <row r="191" spans="2:17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</row>
    <row r="192" spans="2:17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</row>
    <row r="193" spans="2:17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</row>
    <row r="194" spans="2:17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</row>
    <row r="195" spans="2:17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</row>
    <row r="196" spans="2:17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</row>
    <row r="197" spans="2:17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</row>
    <row r="198" spans="2:17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</row>
    <row r="199" spans="2:17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</row>
    <row r="200" spans="2:17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</row>
    <row r="201" spans="2:17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</row>
    <row r="202" spans="2:17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</row>
    <row r="203" spans="2:17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</row>
    <row r="204" spans="2:17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</row>
    <row r="205" spans="2:17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</row>
    <row r="206" spans="2:17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</row>
    <row r="207" spans="2:17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</row>
    <row r="208" spans="2:17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</row>
    <row r="209" spans="2:17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</row>
    <row r="210" spans="2:17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</row>
    <row r="211" spans="2:17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</row>
    <row r="212" spans="2:17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</row>
    <row r="213" spans="2:17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</row>
    <row r="214" spans="2:17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</row>
    <row r="215" spans="2:17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</row>
    <row r="216" spans="2:17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</row>
    <row r="217" spans="2:17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</row>
    <row r="218" spans="2:17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</row>
    <row r="219" spans="2:17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</row>
    <row r="220" spans="2:17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</row>
    <row r="221" spans="2:17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</row>
    <row r="222" spans="2:17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</row>
    <row r="223" spans="2:17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</row>
    <row r="224" spans="2:17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</row>
    <row r="225" spans="2:17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</row>
    <row r="226" spans="2:17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</row>
    <row r="227" spans="2:17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</row>
    <row r="228" spans="2:17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</row>
    <row r="229" spans="2:17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</row>
    <row r="230" spans="2:17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</row>
    <row r="231" spans="2:17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</row>
    <row r="232" spans="2:17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</row>
    <row r="233" spans="2:17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</row>
    <row r="234" spans="2:17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</row>
    <row r="235" spans="2:17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</row>
    <row r="236" spans="2:17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</row>
    <row r="237" spans="2:17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</row>
    <row r="238" spans="2:17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</row>
    <row r="239" spans="2:17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</row>
    <row r="240" spans="2:17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</row>
    <row r="241" spans="2:17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</row>
    <row r="242" spans="2:17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</row>
    <row r="243" spans="2:17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</row>
    <row r="244" spans="2:17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</row>
    <row r="245" spans="2:17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</row>
    <row r="246" spans="2:17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</row>
    <row r="247" spans="2:17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</row>
    <row r="248" spans="2:17"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</row>
    <row r="249" spans="2:17"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</row>
    <row r="250" spans="2:17"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</row>
    <row r="251" spans="2:17"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</row>
    <row r="252" spans="2:17"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</row>
    <row r="253" spans="2:17"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</row>
    <row r="254" spans="2:17"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</row>
    <row r="255" spans="2:17"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</row>
    <row r="256" spans="2:17"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</row>
    <row r="257" spans="2:17"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</row>
    <row r="258" spans="2:17"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</row>
    <row r="259" spans="2:17"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</row>
    <row r="260" spans="2:17"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</row>
    <row r="261" spans="2:17"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</row>
    <row r="262" spans="2:17"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</row>
    <row r="263" spans="2:17"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</row>
    <row r="264" spans="2:17"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</row>
    <row r="265" spans="2:17"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</row>
    <row r="266" spans="2:17"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</row>
    <row r="267" spans="2:17"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</row>
    <row r="268" spans="2:17"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</row>
    <row r="269" spans="2:17"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</row>
    <row r="270" spans="2:17"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</row>
    <row r="271" spans="2:17"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</row>
    <row r="272" spans="2:17"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</row>
    <row r="273" spans="2:17"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</row>
    <row r="274" spans="2:17"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</row>
    <row r="275" spans="2:17"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</row>
    <row r="276" spans="2:17"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</row>
    <row r="277" spans="2:17"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</row>
    <row r="278" spans="2:17"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</row>
    <row r="279" spans="2:17"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</row>
    <row r="280" spans="2:17"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</row>
    <row r="281" spans="2:17"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</row>
    <row r="282" spans="2:17"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</row>
    <row r="283" spans="2:17"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</row>
    <row r="284" spans="2:17"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</row>
    <row r="285" spans="2:17"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</row>
    <row r="286" spans="2:17"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</row>
    <row r="287" spans="2:17"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</row>
    <row r="288" spans="2:17"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</row>
    <row r="289" spans="2:17"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</row>
    <row r="290" spans="2:17"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</row>
    <row r="291" spans="2:17"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</row>
    <row r="292" spans="2:17"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</row>
    <row r="293" spans="2:17"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</row>
    <row r="294" spans="2:17"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</row>
    <row r="295" spans="2:17"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</row>
    <row r="296" spans="2:17"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</row>
    <row r="297" spans="2:17"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</row>
    <row r="298" spans="2:17"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</row>
    <row r="299" spans="2:17"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</row>
    <row r="300" spans="2:17"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</row>
    <row r="301" spans="2:17"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</row>
    <row r="302" spans="2:17"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</row>
    <row r="303" spans="2:17"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</row>
    <row r="304" spans="2:17"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</row>
    <row r="305" spans="2:17"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</row>
    <row r="306" spans="2:17"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</row>
    <row r="307" spans="2:17"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</row>
    <row r="308" spans="2:17"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</row>
    <row r="309" spans="2:17"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</row>
    <row r="310" spans="2:17"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</row>
    <row r="311" spans="2:17"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</row>
    <row r="312" spans="2:17"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</row>
    <row r="313" spans="2:17"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</row>
    <row r="314" spans="2:17"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</row>
    <row r="315" spans="2:17"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</row>
    <row r="316" spans="2:17"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</row>
    <row r="317" spans="2:17"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</row>
    <row r="318" spans="2:17"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</row>
    <row r="319" spans="2:17"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</row>
    <row r="320" spans="2:17"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</row>
    <row r="321" spans="2:17"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</row>
    <row r="322" spans="2:17"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</row>
    <row r="323" spans="2:17"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</row>
    <row r="324" spans="2:17"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</row>
    <row r="325" spans="2:17"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</row>
    <row r="326" spans="2:17"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</row>
    <row r="327" spans="2:17"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</row>
    <row r="328" spans="2:17"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</row>
    <row r="329" spans="2:17"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</row>
    <row r="330" spans="2:17"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</row>
    <row r="331" spans="2:17"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</row>
    <row r="332" spans="2:17"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</row>
    <row r="333" spans="2:17"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</row>
    <row r="334" spans="2:17"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</row>
    <row r="335" spans="2:17"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</row>
    <row r="336" spans="2:17"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</row>
    <row r="337" spans="2:17"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</row>
    <row r="338" spans="2:17"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</row>
    <row r="339" spans="2:17"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</row>
    <row r="340" spans="2:17"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</row>
    <row r="341" spans="2:17"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</row>
    <row r="342" spans="2:17"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</row>
    <row r="343" spans="2:17"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</row>
    <row r="344" spans="2:17"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</row>
    <row r="345" spans="2:17"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</row>
    <row r="346" spans="2:17"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</row>
    <row r="347" spans="2:17"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</row>
    <row r="348" spans="2:17"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</row>
    <row r="349" spans="2:17"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</row>
    <row r="350" spans="2:17"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</row>
    <row r="351" spans="2:17"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</row>
    <row r="352" spans="2:17"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</row>
    <row r="353" spans="2:17"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</row>
    <row r="354" spans="2:17"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</row>
    <row r="355" spans="2:17"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</row>
    <row r="356" spans="2:17"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</row>
    <row r="357" spans="2:17"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</row>
    <row r="358" spans="2:17"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</row>
    <row r="359" spans="2:17"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</row>
    <row r="360" spans="2:17"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</row>
    <row r="361" spans="2:17"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</row>
    <row r="362" spans="2:17"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</row>
    <row r="363" spans="2:17"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</row>
    <row r="364" spans="2:17"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</row>
    <row r="365" spans="2:17"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</row>
    <row r="366" spans="2:17"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</row>
    <row r="367" spans="2:17"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</row>
    <row r="368" spans="2:17"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</row>
    <row r="369" spans="2:17"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</row>
    <row r="370" spans="2:17"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</row>
    <row r="371" spans="2:17"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</row>
    <row r="372" spans="2:17"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</row>
    <row r="373" spans="2:17"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</row>
    <row r="374" spans="2:17"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</row>
    <row r="375" spans="2:17"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</row>
    <row r="376" spans="2:17"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</row>
    <row r="377" spans="2:17"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</row>
    <row r="378" spans="2:17"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</row>
    <row r="379" spans="2:17"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</row>
    <row r="380" spans="2:17"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</row>
    <row r="381" spans="2:17"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</row>
    <row r="382" spans="2:17"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</row>
    <row r="383" spans="2:17"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</row>
    <row r="384" spans="2:17"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</row>
    <row r="385" spans="2:17">
      <c r="B385" s="94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</row>
    <row r="386" spans="2:17"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</row>
    <row r="387" spans="2:17">
      <c r="B387" s="94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</row>
    <row r="388" spans="2:17">
      <c r="B388" s="94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</row>
    <row r="389" spans="2:17"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</row>
    <row r="390" spans="2:17"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</row>
    <row r="391" spans="2:17">
      <c r="B391" s="94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</row>
    <row r="392" spans="2:17">
      <c r="B392" s="94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</row>
    <row r="393" spans="2:17"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</row>
    <row r="394" spans="2:17"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</row>
    <row r="395" spans="2:17">
      <c r="B395" s="94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</row>
    <row r="396" spans="2:17">
      <c r="B396" s="94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</row>
    <row r="397" spans="2:17"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</row>
    <row r="398" spans="2:17"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</row>
    <row r="399" spans="2:17"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</row>
    <row r="400" spans="2:17"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</row>
    <row r="401" spans="2:17"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</row>
    <row r="402" spans="2:17"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</row>
    <row r="403" spans="2:17"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</row>
    <row r="404" spans="2:17"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</row>
    <row r="405" spans="2:17"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</row>
    <row r="406" spans="2:17"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</row>
    <row r="407" spans="2:17"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</row>
    <row r="408" spans="2:17"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</row>
    <row r="409" spans="2:17"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</row>
    <row r="410" spans="2:17">
      <c r="B410" s="94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</row>
    <row r="411" spans="2:17">
      <c r="B411" s="94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</row>
    <row r="412" spans="2:17">
      <c r="B412" s="94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</row>
    <row r="413" spans="2:17">
      <c r="B413" s="94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</row>
    <row r="414" spans="2:17"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</row>
    <row r="415" spans="2:17">
      <c r="B415" s="94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</row>
    <row r="416" spans="2:17">
      <c r="B416" s="94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</row>
    <row r="417" spans="2:17">
      <c r="B417" s="94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</row>
    <row r="418" spans="2:17"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</row>
    <row r="419" spans="2:17">
      <c r="B419" s="94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</row>
    <row r="420" spans="2:17">
      <c r="B420" s="94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</row>
    <row r="421" spans="2:17">
      <c r="B421" s="94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</row>
    <row r="422" spans="2:17">
      <c r="B422" s="94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</row>
    <row r="423" spans="2:17">
      <c r="B423" s="94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</row>
    <row r="424" spans="2:17">
      <c r="B424" s="94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</row>
    <row r="425" spans="2:17">
      <c r="B425" s="94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</row>
    <row r="426" spans="2:17"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</row>
    <row r="427" spans="2:17"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</row>
    <row r="428" spans="2:17">
      <c r="B428" s="94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</row>
    <row r="429" spans="2:17"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</row>
    <row r="430" spans="2:17"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</row>
    <row r="431" spans="2:17"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</row>
    <row r="432" spans="2:17">
      <c r="B432" s="94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</row>
    <row r="433" spans="2:17">
      <c r="B433" s="94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</row>
    <row r="434" spans="2:17">
      <c r="B434" s="94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</row>
    <row r="435" spans="2:17">
      <c r="B435" s="94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</row>
    <row r="436" spans="2:17">
      <c r="B436" s="94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</row>
    <row r="437" spans="2:17">
      <c r="B437" s="94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</row>
    <row r="438" spans="2:17">
      <c r="B438" s="94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</row>
    <row r="439" spans="2:17">
      <c r="B439" s="94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</row>
    <row r="440" spans="2:17">
      <c r="B440" s="94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</row>
    <row r="441" spans="2:17">
      <c r="B441" s="94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</row>
    <row r="442" spans="2:17">
      <c r="B442" s="94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</row>
    <row r="443" spans="2:17">
      <c r="B443" s="94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</row>
    <row r="444" spans="2:17">
      <c r="B444" s="94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</row>
    <row r="445" spans="2:17">
      <c r="B445" s="94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</row>
    <row r="446" spans="2:17">
      <c r="B446" s="94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</row>
    <row r="447" spans="2:17"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</row>
    <row r="448" spans="2:17">
      <c r="B448" s="94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</row>
    <row r="449" spans="2:17">
      <c r="B449" s="94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</row>
    <row r="450" spans="2:17">
      <c r="B450" s="94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</row>
    <row r="451" spans="2:17">
      <c r="B451" s="94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</row>
    <row r="452" spans="2:17">
      <c r="B452" s="94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</row>
    <row r="453" spans="2:17">
      <c r="B453" s="94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</row>
    <row r="454" spans="2:17">
      <c r="B454" s="94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</row>
    <row r="455" spans="2:17">
      <c r="B455" s="94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</row>
    <row r="456" spans="2:17">
      <c r="B456" s="94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</row>
    <row r="457" spans="2:17">
      <c r="B457" s="94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</row>
    <row r="458" spans="2:17">
      <c r="B458" s="94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</row>
    <row r="459" spans="2:17">
      <c r="B459" s="94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</row>
    <row r="460" spans="2:17">
      <c r="B460" s="94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</row>
    <row r="461" spans="2:17">
      <c r="B461" s="94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</row>
    <row r="462" spans="2:17">
      <c r="B462" s="94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</row>
    <row r="463" spans="2:17">
      <c r="B463" s="94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</row>
    <row r="464" spans="2:17">
      <c r="B464" s="94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</row>
    <row r="465" spans="2:17">
      <c r="B465" s="94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</row>
    <row r="466" spans="2:17">
      <c r="B466" s="94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</row>
    <row r="467" spans="2:17">
      <c r="B467" s="94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</row>
    <row r="468" spans="2:17">
      <c r="B468" s="94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</row>
    <row r="469" spans="2:17">
      <c r="B469" s="94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</row>
    <row r="470" spans="2:17">
      <c r="B470" s="94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</row>
    <row r="471" spans="2:17">
      <c r="B471" s="94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</row>
    <row r="472" spans="2:17">
      <c r="B472" s="94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</row>
    <row r="473" spans="2:17">
      <c r="B473" s="94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</row>
    <row r="474" spans="2:17">
      <c r="B474" s="94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</row>
    <row r="475" spans="2:17">
      <c r="B475" s="94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</row>
    <row r="476" spans="2:17">
      <c r="B476" s="94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</row>
    <row r="477" spans="2:17">
      <c r="B477" s="94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</row>
    <row r="478" spans="2:17">
      <c r="B478" s="94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</row>
    <row r="479" spans="2:17">
      <c r="B479" s="94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</row>
    <row r="480" spans="2:17">
      <c r="B480" s="94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</row>
    <row r="481" spans="2:17">
      <c r="B481" s="94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</row>
    <row r="482" spans="2:17">
      <c r="B482" s="94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</row>
    <row r="483" spans="2:17">
      <c r="B483" s="94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</row>
    <row r="484" spans="2:17">
      <c r="B484" s="94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</row>
    <row r="485" spans="2:17"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</row>
    <row r="486" spans="2:17">
      <c r="B486" s="94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</row>
    <row r="487" spans="2:17">
      <c r="B487" s="94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</row>
    <row r="488" spans="2:17">
      <c r="B488" s="94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</row>
    <row r="489" spans="2:17"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</row>
    <row r="490" spans="2:17">
      <c r="B490" s="94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</row>
    <row r="491" spans="2:17">
      <c r="B491" s="94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</row>
    <row r="492" spans="2:17">
      <c r="B492" s="94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</row>
    <row r="493" spans="2:17">
      <c r="B493" s="94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</row>
    <row r="494" spans="2:17">
      <c r="B494" s="94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</row>
    <row r="495" spans="2:17">
      <c r="B495" s="94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</row>
    <row r="496" spans="2:17">
      <c r="B496" s="94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</row>
    <row r="497" spans="2:17">
      <c r="B497" s="94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</row>
    <row r="498" spans="2:17">
      <c r="B498" s="94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</row>
    <row r="499" spans="2:17">
      <c r="B499" s="94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</row>
    <row r="500" spans="2:17">
      <c r="B500" s="94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</row>
    <row r="501" spans="2:17">
      <c r="B501" s="94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</row>
    <row r="502" spans="2:17">
      <c r="B502" s="94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</row>
    <row r="503" spans="2:17">
      <c r="B503" s="94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</row>
    <row r="504" spans="2:17">
      <c r="B504" s="94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</row>
    <row r="505" spans="2:17">
      <c r="B505" s="94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</row>
    <row r="506" spans="2:17">
      <c r="B506" s="94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</row>
    <row r="507" spans="2:17">
      <c r="B507" s="94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</row>
    <row r="508" spans="2:17">
      <c r="B508" s="94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</row>
    <row r="509" spans="2:17">
      <c r="B509" s="94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</row>
    <row r="510" spans="2:17">
      <c r="B510" s="94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</row>
    <row r="511" spans="2:17">
      <c r="B511" s="94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</row>
    <row r="512" spans="2:17">
      <c r="B512" s="94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</row>
    <row r="513" spans="2:17">
      <c r="B513" s="94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</row>
    <row r="514" spans="2:17"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</row>
    <row r="515" spans="2:17"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</row>
    <row r="516" spans="2:17">
      <c r="B516" s="94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</row>
    <row r="517" spans="2:17">
      <c r="B517" s="94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</row>
    <row r="518" spans="2:17">
      <c r="B518" s="94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</row>
    <row r="519" spans="2:17">
      <c r="B519" s="94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</row>
    <row r="520" spans="2:17">
      <c r="B520" s="94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</row>
    <row r="521" spans="2:17">
      <c r="B521" s="94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</row>
    <row r="522" spans="2:17">
      <c r="B522" s="94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</row>
    <row r="523" spans="2:17">
      <c r="B523" s="94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</row>
    <row r="524" spans="2:17">
      <c r="B524" s="94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</row>
    <row r="525" spans="2:17">
      <c r="B525" s="94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</row>
    <row r="526" spans="2:17">
      <c r="B526" s="94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</row>
    <row r="527" spans="2:17">
      <c r="B527" s="94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</row>
    <row r="528" spans="2:17">
      <c r="B528" s="94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</row>
    <row r="529" spans="2:17">
      <c r="B529" s="94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</row>
    <row r="530" spans="2:17">
      <c r="B530" s="94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</row>
    <row r="531" spans="2:17">
      <c r="B531" s="94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</row>
    <row r="532" spans="2:17">
      <c r="B532" s="94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</row>
    <row r="533" spans="2:17">
      <c r="B533" s="94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</row>
    <row r="534" spans="2:17">
      <c r="B534" s="94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</row>
    <row r="535" spans="2:17">
      <c r="B535" s="94"/>
      <c r="C535" s="94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</row>
    <row r="536" spans="2:17">
      <c r="B536" s="94"/>
      <c r="C536" s="94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</row>
    <row r="537" spans="2:17">
      <c r="B537" s="94"/>
      <c r="C537" s="94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</row>
    <row r="538" spans="2:17">
      <c r="B538" s="94"/>
      <c r="C538" s="94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</row>
    <row r="539" spans="2:17">
      <c r="B539" s="94"/>
      <c r="C539" s="94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</row>
    <row r="540" spans="2:17">
      <c r="B540" s="94"/>
      <c r="C540" s="94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</row>
    <row r="541" spans="2:17">
      <c r="B541" s="94"/>
      <c r="C541" s="94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</row>
    <row r="542" spans="2:17">
      <c r="B542" s="94"/>
      <c r="C542" s="94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</row>
    <row r="543" spans="2:17">
      <c r="B543" s="94"/>
      <c r="C543" s="94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</row>
    <row r="544" spans="2:17">
      <c r="B544" s="94"/>
      <c r="C544" s="94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</row>
    <row r="545" spans="2:17">
      <c r="B545" s="94"/>
      <c r="C545" s="94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</row>
    <row r="546" spans="2:17">
      <c r="B546" s="94"/>
      <c r="C546" s="94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</row>
    <row r="547" spans="2:17">
      <c r="B547" s="94"/>
      <c r="C547" s="94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</row>
    <row r="548" spans="2:17">
      <c r="B548" s="94"/>
      <c r="C548" s="94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</row>
    <row r="549" spans="2:17">
      <c r="B549" s="94"/>
      <c r="C549" s="94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</row>
    <row r="550" spans="2:17">
      <c r="B550" s="94"/>
      <c r="C550" s="94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</row>
    <row r="551" spans="2:17">
      <c r="B551" s="94"/>
      <c r="C551" s="94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</row>
    <row r="552" spans="2:17">
      <c r="B552" s="94"/>
      <c r="C552" s="94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</row>
    <row r="553" spans="2:17">
      <c r="B553" s="94"/>
      <c r="C553" s="94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</row>
    <row r="554" spans="2:17"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</row>
    <row r="555" spans="2:17">
      <c r="B555" s="94"/>
      <c r="C555" s="94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</row>
    <row r="556" spans="2:17">
      <c r="B556" s="94"/>
      <c r="C556" s="94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</row>
    <row r="557" spans="2:17">
      <c r="B557" s="94"/>
      <c r="C557" s="94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</row>
    <row r="558" spans="2:17">
      <c r="B558" s="94"/>
      <c r="C558" s="94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</row>
    <row r="559" spans="2:17">
      <c r="B559" s="1"/>
      <c r="C559" s="1"/>
      <c r="D559" s="1"/>
    </row>
    <row r="560" spans="2:17">
      <c r="B560" s="1"/>
      <c r="C560" s="1"/>
      <c r="D560" s="1"/>
    </row>
    <row r="561" s="1" customFormat="1"/>
    <row r="562" s="1" customFormat="1"/>
    <row r="563" s="1" customFormat="1"/>
    <row r="564" s="1" customFormat="1"/>
    <row r="565" s="1" customFormat="1"/>
    <row r="566" s="1" customFormat="1"/>
  </sheetData>
  <sheetProtection sheet="1" objects="1" scenarios="1"/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29.28515625" style="2" customWidth="1"/>
    <col min="4" max="4" width="10.140625" style="2" bestFit="1" customWidth="1"/>
    <col min="5" max="5" width="13.710937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140625" style="1" bestFit="1" customWidth="1"/>
    <col min="10" max="10" width="10.5703125" style="1" customWidth="1"/>
    <col min="11" max="11" width="12.28515625" style="1" bestFit="1" customWidth="1"/>
    <col min="12" max="12" width="8" style="1" bestFit="1" customWidth="1"/>
    <col min="13" max="13" width="9.140625" style="1" bestFit="1" customWidth="1"/>
    <col min="14" max="14" width="10.140625" style="1" bestFit="1" customWidth="1"/>
    <col min="15" max="15" width="9.5703125" style="1" bestFit="1" customWidth="1"/>
    <col min="16" max="16" width="8.28515625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134</v>
      </c>
      <c r="C1" s="46" t="s" vm="1">
        <v>206</v>
      </c>
    </row>
    <row r="2" spans="2:18">
      <c r="B2" s="46" t="s">
        <v>133</v>
      </c>
      <c r="C2" s="46" t="s">
        <v>207</v>
      </c>
    </row>
    <row r="3" spans="2:18">
      <c r="B3" s="46" t="s">
        <v>135</v>
      </c>
      <c r="C3" s="46" t="s">
        <v>208</v>
      </c>
    </row>
    <row r="4" spans="2:18">
      <c r="B4" s="46" t="s">
        <v>136</v>
      </c>
      <c r="C4" s="46">
        <v>2148</v>
      </c>
    </row>
    <row r="6" spans="2:18" ht="26.25" customHeight="1">
      <c r="B6" s="135" t="s">
        <v>160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7"/>
    </row>
    <row r="7" spans="2:18" s="3" customFormat="1" ht="78.75">
      <c r="B7" s="47" t="s">
        <v>108</v>
      </c>
      <c r="C7" s="48" t="s">
        <v>172</v>
      </c>
      <c r="D7" s="48" t="s">
        <v>42</v>
      </c>
      <c r="E7" s="48" t="s">
        <v>109</v>
      </c>
      <c r="F7" s="48" t="s">
        <v>14</v>
      </c>
      <c r="G7" s="48" t="s">
        <v>96</v>
      </c>
      <c r="H7" s="48" t="s">
        <v>62</v>
      </c>
      <c r="I7" s="48" t="s">
        <v>17</v>
      </c>
      <c r="J7" s="48" t="s">
        <v>205</v>
      </c>
      <c r="K7" s="48" t="s">
        <v>95</v>
      </c>
      <c r="L7" s="48" t="s">
        <v>33</v>
      </c>
      <c r="M7" s="48" t="s">
        <v>18</v>
      </c>
      <c r="N7" s="48" t="s">
        <v>184</v>
      </c>
      <c r="O7" s="48" t="s">
        <v>183</v>
      </c>
      <c r="P7" s="48" t="s">
        <v>103</v>
      </c>
      <c r="Q7" s="48" t="s">
        <v>137</v>
      </c>
      <c r="R7" s="50" t="s">
        <v>139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191</v>
      </c>
      <c r="O8" s="15"/>
      <c r="P8" s="15" t="s">
        <v>187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105</v>
      </c>
      <c r="R9" s="19" t="s">
        <v>106</v>
      </c>
    </row>
    <row r="10" spans="2:18" s="4" customFormat="1" ht="18" customHeight="1">
      <c r="B10" s="74" t="s">
        <v>38</v>
      </c>
      <c r="C10" s="75"/>
      <c r="D10" s="74"/>
      <c r="E10" s="74"/>
      <c r="F10" s="74"/>
      <c r="G10" s="97"/>
      <c r="H10" s="74"/>
      <c r="I10" s="77">
        <v>3.6950820186960067</v>
      </c>
      <c r="J10" s="75"/>
      <c r="K10" s="75"/>
      <c r="L10" s="76"/>
      <c r="M10" s="76">
        <v>0.19280618089433318</v>
      </c>
      <c r="N10" s="77"/>
      <c r="O10" s="98"/>
      <c r="P10" s="77">
        <f>P11+P266</f>
        <v>663.8299439760001</v>
      </c>
      <c r="Q10" s="78">
        <f>IFERROR(P10/$P$10,0)</f>
        <v>1</v>
      </c>
      <c r="R10" s="78">
        <f>P10/'סכום נכסי הקרן'!$C$42</f>
        <v>0.15460345120932442</v>
      </c>
    </row>
    <row r="11" spans="2:18" ht="21.75" customHeight="1">
      <c r="B11" s="79" t="s">
        <v>36</v>
      </c>
      <c r="C11" s="81"/>
      <c r="D11" s="80"/>
      <c r="E11" s="80"/>
      <c r="F11" s="80"/>
      <c r="G11" s="99"/>
      <c r="H11" s="80"/>
      <c r="I11" s="83">
        <v>4.6164112371124064</v>
      </c>
      <c r="J11" s="81"/>
      <c r="K11" s="81"/>
      <c r="L11" s="82"/>
      <c r="M11" s="82">
        <v>6.4911046801025954E-2</v>
      </c>
      <c r="N11" s="83"/>
      <c r="O11" s="100"/>
      <c r="P11" s="83">
        <f>P12+P41</f>
        <v>404.73289156600003</v>
      </c>
      <c r="Q11" s="84">
        <f t="shared" ref="Q11:Q74" si="0">IFERROR(P11/$P$10,0)</f>
        <v>0.60969363500214846</v>
      </c>
      <c r="R11" s="84">
        <f>P11/'סכום נכסי הקרן'!$C$42</f>
        <v>9.4260740151690295E-2</v>
      </c>
    </row>
    <row r="12" spans="2:18">
      <c r="B12" s="85" t="s">
        <v>34</v>
      </c>
      <c r="C12" s="81"/>
      <c r="D12" s="80"/>
      <c r="E12" s="80"/>
      <c r="F12" s="80"/>
      <c r="G12" s="99"/>
      <c r="H12" s="80"/>
      <c r="I12" s="83">
        <v>6.9299234309273086</v>
      </c>
      <c r="J12" s="81"/>
      <c r="K12" s="81"/>
      <c r="L12" s="82"/>
      <c r="M12" s="82">
        <v>5.1710614683980964E-2</v>
      </c>
      <c r="N12" s="83"/>
      <c r="O12" s="100"/>
      <c r="P12" s="83">
        <f>SUM(P13:P39)</f>
        <v>101.77817364300003</v>
      </c>
      <c r="Q12" s="84">
        <f t="shared" si="0"/>
        <v>0.15331964845303767</v>
      </c>
      <c r="R12" s="84">
        <f>P12/'סכום נכסי הקרן'!$C$42</f>
        <v>2.370374678903998E-2</v>
      </c>
    </row>
    <row r="13" spans="2:18">
      <c r="B13" s="86" t="s">
        <v>1617</v>
      </c>
      <c r="C13" s="88" t="s">
        <v>1404</v>
      </c>
      <c r="D13" s="87">
        <v>6028</v>
      </c>
      <c r="E13" s="87"/>
      <c r="F13" s="87" t="s">
        <v>657</v>
      </c>
      <c r="G13" s="101">
        <v>43100</v>
      </c>
      <c r="H13" s="87"/>
      <c r="I13" s="90">
        <v>7.5400000003783854</v>
      </c>
      <c r="J13" s="88" t="s">
        <v>27</v>
      </c>
      <c r="K13" s="88" t="s">
        <v>121</v>
      </c>
      <c r="L13" s="89">
        <v>6.2300000004946357E-2</v>
      </c>
      <c r="M13" s="89">
        <v>6.2300000004946357E-2</v>
      </c>
      <c r="N13" s="90">
        <v>3968.0493130000004</v>
      </c>
      <c r="O13" s="102">
        <v>110.56</v>
      </c>
      <c r="P13" s="90">
        <v>4.3870753210000002</v>
      </c>
      <c r="Q13" s="91">
        <f t="shared" si="0"/>
        <v>6.6087336987597674E-3</v>
      </c>
      <c r="R13" s="91">
        <f>P13/'סכום נכסי הקרן'!$C$42</f>
        <v>1.0217330379516238E-3</v>
      </c>
    </row>
    <row r="14" spans="2:18">
      <c r="B14" s="86" t="s">
        <v>1617</v>
      </c>
      <c r="C14" s="88" t="s">
        <v>1404</v>
      </c>
      <c r="D14" s="87">
        <v>6869</v>
      </c>
      <c r="E14" s="87"/>
      <c r="F14" s="87" t="s">
        <v>657</v>
      </c>
      <c r="G14" s="101">
        <v>43555</v>
      </c>
      <c r="H14" s="87"/>
      <c r="I14" s="90">
        <v>3.4499999981501337</v>
      </c>
      <c r="J14" s="88" t="s">
        <v>27</v>
      </c>
      <c r="K14" s="88" t="s">
        <v>121</v>
      </c>
      <c r="L14" s="89">
        <v>5.6499999969168886E-2</v>
      </c>
      <c r="M14" s="89">
        <v>5.6499999969168886E-2</v>
      </c>
      <c r="N14" s="90">
        <v>804.35404200000016</v>
      </c>
      <c r="O14" s="102">
        <v>100.81</v>
      </c>
      <c r="P14" s="90">
        <v>0.81086931000000018</v>
      </c>
      <c r="Q14" s="91">
        <f t="shared" si="0"/>
        <v>1.2215015567741791E-3</v>
      </c>
      <c r="R14" s="91">
        <f>P14/'סכום נכסי הקרן'!$C$42</f>
        <v>1.888483563348506E-4</v>
      </c>
    </row>
    <row r="15" spans="2:18">
      <c r="B15" s="86" t="s">
        <v>1617</v>
      </c>
      <c r="C15" s="88" t="s">
        <v>1404</v>
      </c>
      <c r="D15" s="87">
        <v>6870</v>
      </c>
      <c r="E15" s="87"/>
      <c r="F15" s="87" t="s">
        <v>657</v>
      </c>
      <c r="G15" s="101">
        <v>43555</v>
      </c>
      <c r="H15" s="87"/>
      <c r="I15" s="90">
        <v>5.1800000000557018</v>
      </c>
      <c r="J15" s="88" t="s">
        <v>27</v>
      </c>
      <c r="K15" s="88" t="s">
        <v>121</v>
      </c>
      <c r="L15" s="89">
        <v>4.7100000000649851E-2</v>
      </c>
      <c r="M15" s="89">
        <v>4.7100000000649851E-2</v>
      </c>
      <c r="N15" s="90">
        <v>9537.1009810000014</v>
      </c>
      <c r="O15" s="102">
        <v>101.65</v>
      </c>
      <c r="P15" s="90">
        <v>9.6944631470000022</v>
      </c>
      <c r="Q15" s="91">
        <f t="shared" si="0"/>
        <v>1.460383526680817E-2</v>
      </c>
      <c r="R15" s="91">
        <f>P15/'סכום נכסי הקרן'!$C$42</f>
        <v>2.257803333140988E-3</v>
      </c>
    </row>
    <row r="16" spans="2:18">
      <c r="B16" s="86" t="s">
        <v>1617</v>
      </c>
      <c r="C16" s="88" t="s">
        <v>1404</v>
      </c>
      <c r="D16" s="87">
        <v>6868</v>
      </c>
      <c r="E16" s="87"/>
      <c r="F16" s="87" t="s">
        <v>657</v>
      </c>
      <c r="G16" s="101">
        <v>43555</v>
      </c>
      <c r="H16" s="87"/>
      <c r="I16" s="90">
        <v>5.5799999889320473</v>
      </c>
      <c r="J16" s="88" t="s">
        <v>27</v>
      </c>
      <c r="K16" s="88" t="s">
        <v>121</v>
      </c>
      <c r="L16" s="89">
        <v>2.4699999952121781E-2</v>
      </c>
      <c r="M16" s="89">
        <v>2.4699999952121781E-2</v>
      </c>
      <c r="N16" s="90">
        <v>122.23509100000001</v>
      </c>
      <c r="O16" s="102">
        <v>131.57</v>
      </c>
      <c r="P16" s="90">
        <v>0.16082469100000002</v>
      </c>
      <c r="Q16" s="91">
        <f t="shared" si="0"/>
        <v>2.4226790680267118E-4</v>
      </c>
      <c r="R16" s="91">
        <f>P16/'סכום נכסי הקרן'!$C$42</f>
        <v>3.7455454508951925E-5</v>
      </c>
    </row>
    <row r="17" spans="2:18">
      <c r="B17" s="86" t="s">
        <v>1617</v>
      </c>
      <c r="C17" s="88" t="s">
        <v>1404</v>
      </c>
      <c r="D17" s="87">
        <v>6867</v>
      </c>
      <c r="E17" s="87"/>
      <c r="F17" s="87" t="s">
        <v>657</v>
      </c>
      <c r="G17" s="101">
        <v>43555</v>
      </c>
      <c r="H17" s="87"/>
      <c r="I17" s="90">
        <v>5.0199999968416815</v>
      </c>
      <c r="J17" s="88" t="s">
        <v>27</v>
      </c>
      <c r="K17" s="88" t="s">
        <v>121</v>
      </c>
      <c r="L17" s="89">
        <v>5.7299999975184639E-2</v>
      </c>
      <c r="M17" s="89">
        <v>5.7299999975184639E-2</v>
      </c>
      <c r="N17" s="90">
        <v>292.44524100000007</v>
      </c>
      <c r="O17" s="102">
        <v>121.26</v>
      </c>
      <c r="P17" s="90">
        <v>0.35461905600000004</v>
      </c>
      <c r="Q17" s="91">
        <f t="shared" si="0"/>
        <v>5.342016569424606E-4</v>
      </c>
      <c r="R17" s="91">
        <f>P17/'סכום נכסי הקרן'!$C$42</f>
        <v>8.2589419805043963E-5</v>
      </c>
    </row>
    <row r="18" spans="2:18">
      <c r="B18" s="86" t="s">
        <v>1617</v>
      </c>
      <c r="C18" s="88" t="s">
        <v>1404</v>
      </c>
      <c r="D18" s="87">
        <v>6866</v>
      </c>
      <c r="E18" s="87"/>
      <c r="F18" s="87" t="s">
        <v>657</v>
      </c>
      <c r="G18" s="101">
        <v>43555</v>
      </c>
      <c r="H18" s="87"/>
      <c r="I18" s="90">
        <v>5.8699999939481984</v>
      </c>
      <c r="J18" s="88" t="s">
        <v>27</v>
      </c>
      <c r="K18" s="88" t="s">
        <v>121</v>
      </c>
      <c r="L18" s="89">
        <v>3.0799999972422172E-2</v>
      </c>
      <c r="M18" s="89">
        <v>3.0799999972422172E-2</v>
      </c>
      <c r="N18" s="90">
        <v>448.51282600000008</v>
      </c>
      <c r="O18" s="102">
        <v>116.42</v>
      </c>
      <c r="P18" s="90">
        <v>0.52215856800000005</v>
      </c>
      <c r="Q18" s="91">
        <f t="shared" si="0"/>
        <v>7.8658483658109585E-4</v>
      </c>
      <c r="R18" s="91">
        <f>P18/'סכום נכסי הקרן'!$C$42</f>
        <v>1.2160873040435987E-4</v>
      </c>
    </row>
    <row r="19" spans="2:18">
      <c r="B19" s="86" t="s">
        <v>1617</v>
      </c>
      <c r="C19" s="88" t="s">
        <v>1404</v>
      </c>
      <c r="D19" s="87">
        <v>6865</v>
      </c>
      <c r="E19" s="87"/>
      <c r="F19" s="87" t="s">
        <v>657</v>
      </c>
      <c r="G19" s="101">
        <v>43555</v>
      </c>
      <c r="H19" s="87"/>
      <c r="I19" s="90">
        <v>4.0400000020352005</v>
      </c>
      <c r="J19" s="88" t="s">
        <v>27</v>
      </c>
      <c r="K19" s="88" t="s">
        <v>121</v>
      </c>
      <c r="L19" s="89">
        <v>2.5200000010176003E-2</v>
      </c>
      <c r="M19" s="89">
        <v>2.5200000010176003E-2</v>
      </c>
      <c r="N19" s="90">
        <v>223.07021500000002</v>
      </c>
      <c r="O19" s="102">
        <v>123.35</v>
      </c>
      <c r="P19" s="90">
        <v>0.27515713600000002</v>
      </c>
      <c r="Q19" s="91">
        <f t="shared" si="0"/>
        <v>4.14499433924222E-4</v>
      </c>
      <c r="R19" s="91">
        <f>P19/'סכום נכסי הקרן'!$C$42</f>
        <v>6.4083043008996039E-5</v>
      </c>
    </row>
    <row r="20" spans="2:18">
      <c r="B20" s="86" t="s">
        <v>1617</v>
      </c>
      <c r="C20" s="88" t="s">
        <v>1404</v>
      </c>
      <c r="D20" s="87">
        <v>5212</v>
      </c>
      <c r="E20" s="87"/>
      <c r="F20" s="87" t="s">
        <v>657</v>
      </c>
      <c r="G20" s="101">
        <v>42643</v>
      </c>
      <c r="H20" s="87"/>
      <c r="I20" s="90">
        <v>6.8399999997283381</v>
      </c>
      <c r="J20" s="88" t="s">
        <v>27</v>
      </c>
      <c r="K20" s="88" t="s">
        <v>121</v>
      </c>
      <c r="L20" s="89">
        <v>5.0199999998530344E-2</v>
      </c>
      <c r="M20" s="89">
        <v>5.0199999998530344E-2</v>
      </c>
      <c r="N20" s="90">
        <v>8949.5416659999992</v>
      </c>
      <c r="O20" s="102">
        <v>100.36</v>
      </c>
      <c r="P20" s="90">
        <v>8.9817600160000026</v>
      </c>
      <c r="Q20" s="91">
        <f t="shared" si="0"/>
        <v>1.3530212213995467E-2</v>
      </c>
      <c r="R20" s="91">
        <f>P20/'סכום נכסי הקרן'!$C$42</f>
        <v>2.0918175038782535E-3</v>
      </c>
    </row>
    <row r="21" spans="2:18">
      <c r="B21" s="86" t="s">
        <v>1618</v>
      </c>
      <c r="C21" s="88" t="s">
        <v>1404</v>
      </c>
      <c r="D21" s="87" t="s">
        <v>1405</v>
      </c>
      <c r="E21" s="87"/>
      <c r="F21" s="87" t="s">
        <v>657</v>
      </c>
      <c r="G21" s="101">
        <v>45107</v>
      </c>
      <c r="H21" s="87"/>
      <c r="I21" s="90">
        <v>9.0199999998572249</v>
      </c>
      <c r="J21" s="88" t="s">
        <v>27</v>
      </c>
      <c r="K21" s="88" t="s">
        <v>121</v>
      </c>
      <c r="L21" s="89">
        <v>7.149999999975383E-2</v>
      </c>
      <c r="M21" s="89">
        <v>7.149999999975383E-2</v>
      </c>
      <c r="N21" s="90">
        <v>7719.3784400000013</v>
      </c>
      <c r="O21" s="102">
        <v>105.25</v>
      </c>
      <c r="P21" s="90">
        <v>8.1246458080000004</v>
      </c>
      <c r="Q21" s="91">
        <f t="shared" si="0"/>
        <v>1.2239046885016288E-2</v>
      </c>
      <c r="R21" s="91">
        <f>P21/'סכום נכסי הקרן'!$C$42</f>
        <v>1.8921988879362496E-3</v>
      </c>
    </row>
    <row r="22" spans="2:18">
      <c r="B22" s="86" t="s">
        <v>1618</v>
      </c>
      <c r="C22" s="88" t="s">
        <v>1404</v>
      </c>
      <c r="D22" s="87" t="s">
        <v>1406</v>
      </c>
      <c r="E22" s="87"/>
      <c r="F22" s="87" t="s">
        <v>657</v>
      </c>
      <c r="G22" s="101">
        <v>45107</v>
      </c>
      <c r="H22" s="87"/>
      <c r="I22" s="90">
        <v>8.8800000002009511</v>
      </c>
      <c r="J22" s="88" t="s">
        <v>27</v>
      </c>
      <c r="K22" s="88" t="s">
        <v>121</v>
      </c>
      <c r="L22" s="89">
        <v>7.1300000002009506E-2</v>
      </c>
      <c r="M22" s="89">
        <v>7.1300000002009506E-2</v>
      </c>
      <c r="N22" s="90">
        <v>5868.9535400000013</v>
      </c>
      <c r="O22" s="102">
        <v>105.14</v>
      </c>
      <c r="P22" s="90">
        <v>6.1706177520000018</v>
      </c>
      <c r="Q22" s="91">
        <f t="shared" si="0"/>
        <v>9.2954796751727915E-3</v>
      </c>
      <c r="R22" s="91">
        <f>P22/'סכום נכסי הקרן'!$C$42</f>
        <v>1.4371132384278435E-3</v>
      </c>
    </row>
    <row r="23" spans="2:18">
      <c r="B23" s="86" t="s">
        <v>1618</v>
      </c>
      <c r="C23" s="88" t="s">
        <v>1404</v>
      </c>
      <c r="D23" s="87" t="s">
        <v>1407</v>
      </c>
      <c r="E23" s="87"/>
      <c r="F23" s="87" t="s">
        <v>657</v>
      </c>
      <c r="G23" s="101">
        <v>45107</v>
      </c>
      <c r="H23" s="87"/>
      <c r="I23" s="90">
        <v>8.3899999996816064</v>
      </c>
      <c r="J23" s="88" t="s">
        <v>27</v>
      </c>
      <c r="K23" s="88" t="s">
        <v>121</v>
      </c>
      <c r="L23" s="89">
        <v>7.2999999981806105E-2</v>
      </c>
      <c r="M23" s="89">
        <v>7.2999999981806105E-2</v>
      </c>
      <c r="N23" s="90">
        <v>442.14009600000014</v>
      </c>
      <c r="O23" s="102">
        <v>99.45</v>
      </c>
      <c r="P23" s="90">
        <v>0.43970832600000009</v>
      </c>
      <c r="Q23" s="91">
        <f t="shared" si="0"/>
        <v>6.6238097571551724E-4</v>
      </c>
      <c r="R23" s="91">
        <f>P23/'סכום נכסי הקרן'!$C$42</f>
        <v>1.0240638486101867E-4</v>
      </c>
    </row>
    <row r="24" spans="2:18">
      <c r="B24" s="86" t="s">
        <v>1618</v>
      </c>
      <c r="C24" s="88" t="s">
        <v>1404</v>
      </c>
      <c r="D24" s="87" t="s">
        <v>1408</v>
      </c>
      <c r="E24" s="87"/>
      <c r="F24" s="87" t="s">
        <v>657</v>
      </c>
      <c r="G24" s="101">
        <v>45107</v>
      </c>
      <c r="H24" s="87"/>
      <c r="I24" s="90">
        <v>7.6100000011000812</v>
      </c>
      <c r="J24" s="88" t="s">
        <v>27</v>
      </c>
      <c r="K24" s="88" t="s">
        <v>121</v>
      </c>
      <c r="L24" s="89">
        <v>6.5200000007828815E-2</v>
      </c>
      <c r="M24" s="89">
        <v>6.5200000007828815E-2</v>
      </c>
      <c r="N24" s="90">
        <v>3534.6041670000004</v>
      </c>
      <c r="O24" s="102">
        <v>83.84</v>
      </c>
      <c r="P24" s="90">
        <v>2.9634121340000008</v>
      </c>
      <c r="Q24" s="91">
        <f t="shared" si="0"/>
        <v>4.464113378572057E-3</v>
      </c>
      <c r="R24" s="91">
        <f>P24/'סכום נכסי הקרן'!$C$42</f>
        <v>6.9016733491695733E-4</v>
      </c>
    </row>
    <row r="25" spans="2:18">
      <c r="B25" s="86" t="s">
        <v>1618</v>
      </c>
      <c r="C25" s="88" t="s">
        <v>1404</v>
      </c>
      <c r="D25" s="87" t="s">
        <v>1409</v>
      </c>
      <c r="E25" s="87"/>
      <c r="F25" s="87" t="s">
        <v>657</v>
      </c>
      <c r="G25" s="101">
        <v>45107</v>
      </c>
      <c r="H25" s="87"/>
      <c r="I25" s="90">
        <v>11.239999966060251</v>
      </c>
      <c r="J25" s="88" t="s">
        <v>27</v>
      </c>
      <c r="K25" s="88" t="s">
        <v>121</v>
      </c>
      <c r="L25" s="89">
        <v>3.5499999910684872E-2</v>
      </c>
      <c r="M25" s="89">
        <v>3.5499999910684872E-2</v>
      </c>
      <c r="N25" s="90">
        <v>32.019199999999998</v>
      </c>
      <c r="O25" s="102">
        <v>139.87</v>
      </c>
      <c r="P25" s="90">
        <v>4.4785248000000007E-2</v>
      </c>
      <c r="Q25" s="91">
        <f t="shared" si="0"/>
        <v>6.7464940993410745E-5</v>
      </c>
      <c r="R25" s="91">
        <f>P25/'סכום נכסי הקרן'!$C$42</f>
        <v>1.0430312713214729E-5</v>
      </c>
    </row>
    <row r="26" spans="2:18">
      <c r="B26" s="86" t="s">
        <v>1618</v>
      </c>
      <c r="C26" s="88" t="s">
        <v>1404</v>
      </c>
      <c r="D26" s="87" t="s">
        <v>1410</v>
      </c>
      <c r="E26" s="87"/>
      <c r="F26" s="87" t="s">
        <v>657</v>
      </c>
      <c r="G26" s="101">
        <v>45107</v>
      </c>
      <c r="H26" s="87"/>
      <c r="I26" s="90">
        <v>10.429999984706951</v>
      </c>
      <c r="J26" s="88" t="s">
        <v>27</v>
      </c>
      <c r="K26" s="88" t="s">
        <v>121</v>
      </c>
      <c r="L26" s="89">
        <v>3.3299999954389148E-2</v>
      </c>
      <c r="M26" s="89">
        <v>3.3299999954389148E-2</v>
      </c>
      <c r="N26" s="90">
        <v>162.15719200000004</v>
      </c>
      <c r="O26" s="102">
        <v>137.91</v>
      </c>
      <c r="P26" s="90">
        <v>0.22363099400000003</v>
      </c>
      <c r="Q26" s="91">
        <f t="shared" si="0"/>
        <v>3.3687994346950564E-4</v>
      </c>
      <c r="R26" s="91">
        <f>P26/'סכום נכסי הקרן'!$C$42</f>
        <v>5.2082801903587689E-5</v>
      </c>
    </row>
    <row r="27" spans="2:18">
      <c r="B27" s="86" t="s">
        <v>1618</v>
      </c>
      <c r="C27" s="88" t="s">
        <v>1404</v>
      </c>
      <c r="D27" s="87" t="s">
        <v>1411</v>
      </c>
      <c r="E27" s="87"/>
      <c r="F27" s="87" t="s">
        <v>657</v>
      </c>
      <c r="G27" s="101">
        <v>45107</v>
      </c>
      <c r="H27" s="87"/>
      <c r="I27" s="90">
        <v>10.590000027376876</v>
      </c>
      <c r="J27" s="88" t="s">
        <v>27</v>
      </c>
      <c r="K27" s="88" t="s">
        <v>121</v>
      </c>
      <c r="L27" s="89">
        <v>3.4800000102741598E-2</v>
      </c>
      <c r="M27" s="89">
        <v>3.4800000102741598E-2</v>
      </c>
      <c r="N27" s="90">
        <v>125.77714500000002</v>
      </c>
      <c r="O27" s="102">
        <v>126.91</v>
      </c>
      <c r="P27" s="90">
        <v>0.15962375700000003</v>
      </c>
      <c r="Q27" s="91">
        <f t="shared" si="0"/>
        <v>2.4045880793495966E-4</v>
      </c>
      <c r="R27" s="91">
        <f>P27/'סכום נכסי הקרן'!$C$42</f>
        <v>3.7175761580424845E-5</v>
      </c>
    </row>
    <row r="28" spans="2:18">
      <c r="B28" s="86" t="s">
        <v>1618</v>
      </c>
      <c r="C28" s="88" t="s">
        <v>1404</v>
      </c>
      <c r="D28" s="87" t="s">
        <v>1412</v>
      </c>
      <c r="E28" s="87"/>
      <c r="F28" s="87" t="s">
        <v>657</v>
      </c>
      <c r="G28" s="101">
        <v>45107</v>
      </c>
      <c r="H28" s="87"/>
      <c r="I28" s="90">
        <v>10.290000004926435</v>
      </c>
      <c r="J28" s="88" t="s">
        <v>27</v>
      </c>
      <c r="K28" s="88" t="s">
        <v>121</v>
      </c>
      <c r="L28" s="89">
        <v>3.0200000019858498E-2</v>
      </c>
      <c r="M28" s="89">
        <v>3.0200000019858498E-2</v>
      </c>
      <c r="N28" s="90">
        <v>488.25785400000007</v>
      </c>
      <c r="O28" s="102">
        <v>107.26</v>
      </c>
      <c r="P28" s="90">
        <v>0.5237052980000001</v>
      </c>
      <c r="Q28" s="91">
        <f t="shared" si="0"/>
        <v>7.8891484596683688E-4</v>
      </c>
      <c r="R28" s="91">
        <f>P28/'סכום נכסי הקרן'!$C$42</f>
        <v>1.2196895789674556E-4</v>
      </c>
    </row>
    <row r="29" spans="2:18">
      <c r="B29" s="86" t="s">
        <v>1617</v>
      </c>
      <c r="C29" s="88" t="s">
        <v>1404</v>
      </c>
      <c r="D29" s="87">
        <v>5211</v>
      </c>
      <c r="E29" s="87"/>
      <c r="F29" s="87" t="s">
        <v>657</v>
      </c>
      <c r="G29" s="101">
        <v>42643</v>
      </c>
      <c r="H29" s="87"/>
      <c r="I29" s="90">
        <v>4.5799999998035847</v>
      </c>
      <c r="J29" s="88" t="s">
        <v>27</v>
      </c>
      <c r="K29" s="88" t="s">
        <v>121</v>
      </c>
      <c r="L29" s="89">
        <v>4.6899999997381127E-2</v>
      </c>
      <c r="M29" s="89">
        <v>4.6899999997381127E-2</v>
      </c>
      <c r="N29" s="90">
        <v>6939.7487640000008</v>
      </c>
      <c r="O29" s="102">
        <v>96.84</v>
      </c>
      <c r="P29" s="90">
        <v>6.7204527040000013</v>
      </c>
      <c r="Q29" s="91">
        <f t="shared" si="0"/>
        <v>1.0123756490627621E-2</v>
      </c>
      <c r="R29" s="91">
        <f>P29/'סכום נכסי הקרן'!$C$42</f>
        <v>1.5651676926538287E-3</v>
      </c>
    </row>
    <row r="30" spans="2:18">
      <c r="B30" s="86" t="s">
        <v>1617</v>
      </c>
      <c r="C30" s="88" t="s">
        <v>1404</v>
      </c>
      <c r="D30" s="87">
        <v>6027</v>
      </c>
      <c r="E30" s="87"/>
      <c r="F30" s="87" t="s">
        <v>657</v>
      </c>
      <c r="G30" s="101">
        <v>43100</v>
      </c>
      <c r="H30" s="87"/>
      <c r="I30" s="90">
        <v>8.0299999998597382</v>
      </c>
      <c r="J30" s="88" t="s">
        <v>27</v>
      </c>
      <c r="K30" s="88" t="s">
        <v>121</v>
      </c>
      <c r="L30" s="89">
        <v>4.8799999999025408E-2</v>
      </c>
      <c r="M30" s="89">
        <v>4.8799999999025408E-2</v>
      </c>
      <c r="N30" s="90">
        <v>14924.635352000001</v>
      </c>
      <c r="O30" s="102">
        <v>101.75</v>
      </c>
      <c r="P30" s="90">
        <v>15.185816471000003</v>
      </c>
      <c r="Q30" s="91">
        <f t="shared" si="0"/>
        <v>2.2876064282434699E-2</v>
      </c>
      <c r="R30" s="91">
        <f>P30/'סכום נכסי הקרן'!$C$42</f>
        <v>3.5367184881507619E-3</v>
      </c>
    </row>
    <row r="31" spans="2:18">
      <c r="B31" s="86" t="s">
        <v>1617</v>
      </c>
      <c r="C31" s="88" t="s">
        <v>1404</v>
      </c>
      <c r="D31" s="87">
        <v>5025</v>
      </c>
      <c r="E31" s="87"/>
      <c r="F31" s="87" t="s">
        <v>657</v>
      </c>
      <c r="G31" s="101">
        <v>42551</v>
      </c>
      <c r="H31" s="87"/>
      <c r="I31" s="90">
        <v>7.5199999999192206</v>
      </c>
      <c r="J31" s="88" t="s">
        <v>27</v>
      </c>
      <c r="K31" s="88" t="s">
        <v>121</v>
      </c>
      <c r="L31" s="89">
        <v>5.2199999999085901E-2</v>
      </c>
      <c r="M31" s="89">
        <v>5.2199999999085901E-2</v>
      </c>
      <c r="N31" s="90">
        <v>9494.8131630000025</v>
      </c>
      <c r="O31" s="102">
        <v>99.09</v>
      </c>
      <c r="P31" s="90">
        <v>9.4084103630000033</v>
      </c>
      <c r="Q31" s="91">
        <f t="shared" si="0"/>
        <v>1.4172922520861988E-2</v>
      </c>
      <c r="R31" s="91">
        <f>P31/'סכום נכסי הקרן'!$C$42</f>
        <v>2.1911827354476215E-3</v>
      </c>
    </row>
    <row r="32" spans="2:18">
      <c r="B32" s="86" t="s">
        <v>1617</v>
      </c>
      <c r="C32" s="88" t="s">
        <v>1404</v>
      </c>
      <c r="D32" s="87">
        <v>5024</v>
      </c>
      <c r="E32" s="87"/>
      <c r="F32" s="87" t="s">
        <v>657</v>
      </c>
      <c r="G32" s="101">
        <v>42551</v>
      </c>
      <c r="H32" s="87"/>
      <c r="I32" s="90">
        <v>5.4600000000422568</v>
      </c>
      <c r="J32" s="88" t="s">
        <v>27</v>
      </c>
      <c r="K32" s="88" t="s">
        <v>121</v>
      </c>
      <c r="L32" s="89">
        <v>4.6500000000243791E-2</v>
      </c>
      <c r="M32" s="89">
        <v>4.6500000000243791E-2</v>
      </c>
      <c r="N32" s="90">
        <v>6209.1714290000009</v>
      </c>
      <c r="O32" s="102">
        <v>99.09</v>
      </c>
      <c r="P32" s="90">
        <v>6.1526679690000012</v>
      </c>
      <c r="Q32" s="91">
        <f t="shared" si="0"/>
        <v>9.2684399443458115E-3</v>
      </c>
      <c r="R32" s="91">
        <f>P32/'סכום נכסי הקרן'!$C$42</f>
        <v>1.432932802722221E-3</v>
      </c>
    </row>
    <row r="33" spans="2:18">
      <c r="B33" s="86" t="s">
        <v>1617</v>
      </c>
      <c r="C33" s="88" t="s">
        <v>1404</v>
      </c>
      <c r="D33" s="87">
        <v>6026</v>
      </c>
      <c r="E33" s="87"/>
      <c r="F33" s="87" t="s">
        <v>657</v>
      </c>
      <c r="G33" s="101">
        <v>43100</v>
      </c>
      <c r="H33" s="87"/>
      <c r="I33" s="90">
        <v>6.1400000000286514</v>
      </c>
      <c r="J33" s="88" t="s">
        <v>27</v>
      </c>
      <c r="K33" s="88" t="s">
        <v>121</v>
      </c>
      <c r="L33" s="89">
        <v>4.5300000000429774E-2</v>
      </c>
      <c r="M33" s="89">
        <v>4.5300000000429774E-2</v>
      </c>
      <c r="N33" s="90">
        <v>18165.09173</v>
      </c>
      <c r="O33" s="102">
        <f>P33/N33*100000</f>
        <v>95.187546691238211</v>
      </c>
      <c r="P33" s="90">
        <v>17.290905172000002</v>
      </c>
      <c r="Q33" s="91">
        <f t="shared" si="0"/>
        <v>2.6047190743515379E-2</v>
      </c>
      <c r="R33" s="91">
        <f>P33/'סכום נכסי הקרן'!$C$42</f>
        <v>4.0269855832550461E-3</v>
      </c>
    </row>
    <row r="34" spans="2:18">
      <c r="B34" s="86" t="s">
        <v>1617</v>
      </c>
      <c r="C34" s="88" t="s">
        <v>1404</v>
      </c>
      <c r="D34" s="87">
        <v>5023</v>
      </c>
      <c r="E34" s="87"/>
      <c r="F34" s="87" t="s">
        <v>657</v>
      </c>
      <c r="G34" s="101">
        <v>42551</v>
      </c>
      <c r="H34" s="87"/>
      <c r="I34" s="90">
        <v>7.7900000022986475</v>
      </c>
      <c r="J34" s="88" t="s">
        <v>27</v>
      </c>
      <c r="K34" s="88" t="s">
        <v>121</v>
      </c>
      <c r="L34" s="89">
        <v>4.1300000005671987E-2</v>
      </c>
      <c r="M34" s="89">
        <v>4.1300000005671987E-2</v>
      </c>
      <c r="N34" s="90">
        <v>600.91422999999998</v>
      </c>
      <c r="O34" s="102">
        <v>111.49</v>
      </c>
      <c r="P34" s="90">
        <v>0.66995897400000015</v>
      </c>
      <c r="Q34" s="91">
        <f t="shared" si="0"/>
        <v>1.0092328315099651E-3</v>
      </c>
      <c r="R34" s="91">
        <f>P34/'סכום נכסי הקרן'!$C$42</f>
        <v>1.5603087882519923E-4</v>
      </c>
    </row>
    <row r="35" spans="2:18">
      <c r="B35" s="86" t="s">
        <v>1617</v>
      </c>
      <c r="C35" s="88" t="s">
        <v>1404</v>
      </c>
      <c r="D35" s="87">
        <v>5210</v>
      </c>
      <c r="E35" s="87"/>
      <c r="F35" s="87" t="s">
        <v>657</v>
      </c>
      <c r="G35" s="101">
        <v>42643</v>
      </c>
      <c r="H35" s="87"/>
      <c r="I35" s="90">
        <v>7.2099999934594408</v>
      </c>
      <c r="J35" s="88" t="s">
        <v>27</v>
      </c>
      <c r="K35" s="88" t="s">
        <v>121</v>
      </c>
      <c r="L35" s="89">
        <v>3.3299999968253433E-2</v>
      </c>
      <c r="M35" s="89">
        <v>3.3299999968253433E-2</v>
      </c>
      <c r="N35" s="90">
        <v>449.25794500000006</v>
      </c>
      <c r="O35" s="102">
        <v>116.39</v>
      </c>
      <c r="P35" s="90">
        <v>0.522891102</v>
      </c>
      <c r="Q35" s="91">
        <f t="shared" si="0"/>
        <v>7.8768833305130998E-4</v>
      </c>
      <c r="R35" s="91">
        <f>P35/'סכום נכסי הקרן'!$C$42</f>
        <v>1.2177933476705228E-4</v>
      </c>
    </row>
    <row r="36" spans="2:18">
      <c r="B36" s="86" t="s">
        <v>1617</v>
      </c>
      <c r="C36" s="88" t="s">
        <v>1404</v>
      </c>
      <c r="D36" s="87">
        <v>6025</v>
      </c>
      <c r="E36" s="87"/>
      <c r="F36" s="87" t="s">
        <v>657</v>
      </c>
      <c r="G36" s="101">
        <v>43100</v>
      </c>
      <c r="H36" s="87"/>
      <c r="I36" s="90">
        <v>8.269999998211869</v>
      </c>
      <c r="J36" s="88" t="s">
        <v>27</v>
      </c>
      <c r="K36" s="88" t="s">
        <v>121</v>
      </c>
      <c r="L36" s="89">
        <v>3.8599999991059335E-2</v>
      </c>
      <c r="M36" s="89">
        <v>3.8599999991059335E-2</v>
      </c>
      <c r="N36" s="90">
        <v>571.87170200000003</v>
      </c>
      <c r="O36" s="102">
        <v>117.35</v>
      </c>
      <c r="P36" s="90">
        <v>0.67109136000000014</v>
      </c>
      <c r="Q36" s="91">
        <f t="shared" si="0"/>
        <v>1.0109386689918021E-3</v>
      </c>
      <c r="R36" s="91">
        <f>P36/'סכום נכסי הקרן'!$C$42</f>
        <v>1.5629460718709346E-4</v>
      </c>
    </row>
    <row r="37" spans="2:18">
      <c r="B37" s="86" t="s">
        <v>1617</v>
      </c>
      <c r="C37" s="88" t="s">
        <v>1404</v>
      </c>
      <c r="D37" s="87">
        <v>5022</v>
      </c>
      <c r="E37" s="87"/>
      <c r="F37" s="87" t="s">
        <v>657</v>
      </c>
      <c r="G37" s="101">
        <v>42551</v>
      </c>
      <c r="H37" s="87"/>
      <c r="I37" s="90">
        <v>6.9700000073879256</v>
      </c>
      <c r="J37" s="88" t="s">
        <v>27</v>
      </c>
      <c r="K37" s="88" t="s">
        <v>121</v>
      </c>
      <c r="L37" s="89">
        <v>2.2400000012061924E-2</v>
      </c>
      <c r="M37" s="89">
        <v>2.2400000012061924E-2</v>
      </c>
      <c r="N37" s="90">
        <v>401.13288800000004</v>
      </c>
      <c r="O37" s="102">
        <v>115.74</v>
      </c>
      <c r="P37" s="90">
        <v>0.46427108100000003</v>
      </c>
      <c r="Q37" s="91">
        <f t="shared" si="0"/>
        <v>6.9938255303648241E-4</v>
      </c>
      <c r="R37" s="91">
        <f>P37/'סכום נכסי הקרן'!$C$42</f>
        <v>1.0812695641502856E-4</v>
      </c>
    </row>
    <row r="38" spans="2:18">
      <c r="B38" s="86" t="s">
        <v>1617</v>
      </c>
      <c r="C38" s="88" t="s">
        <v>1404</v>
      </c>
      <c r="D38" s="87">
        <v>6024</v>
      </c>
      <c r="E38" s="87"/>
      <c r="F38" s="87" t="s">
        <v>657</v>
      </c>
      <c r="G38" s="101">
        <v>43100</v>
      </c>
      <c r="H38" s="87"/>
      <c r="I38" s="90">
        <v>7.3599999988074813</v>
      </c>
      <c r="J38" s="88" t="s">
        <v>27</v>
      </c>
      <c r="K38" s="88" t="s">
        <v>121</v>
      </c>
      <c r="L38" s="89">
        <v>1.6299999999006234E-2</v>
      </c>
      <c r="M38" s="89">
        <v>1.6299999999006234E-2</v>
      </c>
      <c r="N38" s="90">
        <v>415.74697200000008</v>
      </c>
      <c r="O38" s="102">
        <v>121.02</v>
      </c>
      <c r="P38" s="90">
        <v>0.50313703500000007</v>
      </c>
      <c r="Q38" s="91">
        <f t="shared" si="0"/>
        <v>7.5793061094301935E-4</v>
      </c>
      <c r="R38" s="91">
        <f>P38/'סכום נכסי הקרן'!$C$42</f>
        <v>1.1717868822898253E-4</v>
      </c>
    </row>
    <row r="39" spans="2:18">
      <c r="B39" s="86" t="s">
        <v>1617</v>
      </c>
      <c r="C39" s="88" t="s">
        <v>1404</v>
      </c>
      <c r="D39" s="87">
        <v>5209</v>
      </c>
      <c r="E39" s="87"/>
      <c r="F39" s="87" t="s">
        <v>657</v>
      </c>
      <c r="G39" s="101">
        <v>42643</v>
      </c>
      <c r="H39" s="87"/>
      <c r="I39" s="90">
        <v>6.010000004267245</v>
      </c>
      <c r="J39" s="88" t="s">
        <v>27</v>
      </c>
      <c r="K39" s="88" t="s">
        <v>121</v>
      </c>
      <c r="L39" s="89">
        <v>2.0399999999999995E-2</v>
      </c>
      <c r="M39" s="89">
        <v>2.0399999999999995E-2</v>
      </c>
      <c r="N39" s="90">
        <v>302.92549900000006</v>
      </c>
      <c r="O39" s="102">
        <v>116.04</v>
      </c>
      <c r="P39" s="90">
        <v>0.3515148500000001</v>
      </c>
      <c r="Q39" s="91">
        <f t="shared" si="0"/>
        <v>5.2952545029018555E-4</v>
      </c>
      <c r="R39" s="91">
        <f>P39/'סכום נכסי הקרן'!$C$42</f>
        <v>8.1866462118034247E-5</v>
      </c>
    </row>
    <row r="40" spans="2:18">
      <c r="B40" s="9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90"/>
      <c r="O40" s="102"/>
      <c r="P40" s="87"/>
      <c r="Q40" s="91"/>
      <c r="R40" s="87"/>
    </row>
    <row r="41" spans="2:18">
      <c r="B41" s="85" t="s">
        <v>35</v>
      </c>
      <c r="C41" s="81"/>
      <c r="D41" s="80"/>
      <c r="E41" s="80"/>
      <c r="F41" s="80"/>
      <c r="G41" s="99"/>
      <c r="H41" s="80"/>
      <c r="I41" s="83">
        <v>3.8379586029042216</v>
      </c>
      <c r="J41" s="81"/>
      <c r="K41" s="81"/>
      <c r="L41" s="82"/>
      <c r="M41" s="82">
        <v>6.9352739903691327E-2</v>
      </c>
      <c r="N41" s="83"/>
      <c r="O41" s="100"/>
      <c r="P41" s="83">
        <f>SUM(P42:P264)</f>
        <v>302.95471792299998</v>
      </c>
      <c r="Q41" s="84">
        <f t="shared" si="0"/>
        <v>0.45637398654911071</v>
      </c>
      <c r="R41" s="84">
        <f>P41/'סכום נכסי הקרן'!$C$42</f>
        <v>7.0556993362650311E-2</v>
      </c>
    </row>
    <row r="42" spans="2:18">
      <c r="B42" s="86" t="s">
        <v>1619</v>
      </c>
      <c r="C42" s="88" t="s">
        <v>1413</v>
      </c>
      <c r="D42" s="87" t="s">
        <v>1414</v>
      </c>
      <c r="E42" s="87"/>
      <c r="F42" s="87" t="s">
        <v>337</v>
      </c>
      <c r="G42" s="101">
        <v>42368</v>
      </c>
      <c r="H42" s="87" t="s">
        <v>302</v>
      </c>
      <c r="I42" s="90">
        <v>6.9500000244408238</v>
      </c>
      <c r="J42" s="88" t="s">
        <v>117</v>
      </c>
      <c r="K42" s="88" t="s">
        <v>121</v>
      </c>
      <c r="L42" s="89">
        <v>3.1699999999999999E-2</v>
      </c>
      <c r="M42" s="89">
        <v>2.5200000082326989E-2</v>
      </c>
      <c r="N42" s="90">
        <v>99.148176000000021</v>
      </c>
      <c r="O42" s="102">
        <v>117.61</v>
      </c>
      <c r="P42" s="90">
        <v>0.11660817700000001</v>
      </c>
      <c r="Q42" s="91">
        <f t="shared" si="0"/>
        <v>1.7565971233773664E-4</v>
      </c>
      <c r="R42" s="91">
        <f>P42/'סכום נכסי הקרן'!$C$42</f>
        <v>2.715759776585123E-5</v>
      </c>
    </row>
    <row r="43" spans="2:18">
      <c r="B43" s="86" t="s">
        <v>1619</v>
      </c>
      <c r="C43" s="88" t="s">
        <v>1413</v>
      </c>
      <c r="D43" s="87" t="s">
        <v>1415</v>
      </c>
      <c r="E43" s="87"/>
      <c r="F43" s="87" t="s">
        <v>337</v>
      </c>
      <c r="G43" s="101">
        <v>42388</v>
      </c>
      <c r="H43" s="87" t="s">
        <v>302</v>
      </c>
      <c r="I43" s="90">
        <v>6.9500000009176564</v>
      </c>
      <c r="J43" s="88" t="s">
        <v>117</v>
      </c>
      <c r="K43" s="88" t="s">
        <v>121</v>
      </c>
      <c r="L43" s="89">
        <v>3.1899999999999998E-2</v>
      </c>
      <c r="M43" s="89">
        <v>2.5399999986541025E-2</v>
      </c>
      <c r="N43" s="90">
        <v>138.80744800000002</v>
      </c>
      <c r="O43" s="102">
        <v>117.76</v>
      </c>
      <c r="P43" s="90">
        <v>0.16345964300000002</v>
      </c>
      <c r="Q43" s="91">
        <f t="shared" si="0"/>
        <v>2.4623722458339372E-4</v>
      </c>
      <c r="R43" s="91">
        <f>P43/'סכום נכסי הקרן'!$C$42</f>
        <v>3.8069124736798172E-5</v>
      </c>
    </row>
    <row r="44" spans="2:18">
      <c r="B44" s="86" t="s">
        <v>1619</v>
      </c>
      <c r="C44" s="88" t="s">
        <v>1413</v>
      </c>
      <c r="D44" s="87" t="s">
        <v>1416</v>
      </c>
      <c r="E44" s="87"/>
      <c r="F44" s="87" t="s">
        <v>337</v>
      </c>
      <c r="G44" s="101">
        <v>42509</v>
      </c>
      <c r="H44" s="87" t="s">
        <v>302</v>
      </c>
      <c r="I44" s="90">
        <v>7.009999997209877</v>
      </c>
      <c r="J44" s="88" t="s">
        <v>117</v>
      </c>
      <c r="K44" s="88" t="s">
        <v>121</v>
      </c>
      <c r="L44" s="89">
        <v>2.7400000000000001E-2</v>
      </c>
      <c r="M44" s="89">
        <v>2.7000000012682372E-2</v>
      </c>
      <c r="N44" s="90">
        <v>138.80744800000002</v>
      </c>
      <c r="O44" s="102">
        <v>113.61</v>
      </c>
      <c r="P44" s="90">
        <v>0.15769914400000001</v>
      </c>
      <c r="Q44" s="91">
        <f t="shared" si="0"/>
        <v>2.3755955185670476E-4</v>
      </c>
      <c r="R44" s="91">
        <f>P44/'סכום נכסי הקרן'!$C$42</f>
        <v>3.6727526584787028E-5</v>
      </c>
    </row>
    <row r="45" spans="2:18">
      <c r="B45" s="86" t="s">
        <v>1619</v>
      </c>
      <c r="C45" s="88" t="s">
        <v>1413</v>
      </c>
      <c r="D45" s="87" t="s">
        <v>1417</v>
      </c>
      <c r="E45" s="87"/>
      <c r="F45" s="87" t="s">
        <v>337</v>
      </c>
      <c r="G45" s="101">
        <v>42723</v>
      </c>
      <c r="H45" s="87" t="s">
        <v>302</v>
      </c>
      <c r="I45" s="90">
        <v>6.9200000489352984</v>
      </c>
      <c r="J45" s="88" t="s">
        <v>117</v>
      </c>
      <c r="K45" s="88" t="s">
        <v>121</v>
      </c>
      <c r="L45" s="89">
        <v>3.15E-2</v>
      </c>
      <c r="M45" s="89">
        <v>2.8300000384491632E-2</v>
      </c>
      <c r="N45" s="90">
        <v>19.829635000000003</v>
      </c>
      <c r="O45" s="102">
        <v>115.42</v>
      </c>
      <c r="P45" s="90">
        <v>2.2887364000000004E-2</v>
      </c>
      <c r="Q45" s="91">
        <f t="shared" si="0"/>
        <v>3.4477751730987695E-5</v>
      </c>
      <c r="R45" s="91">
        <f>P45/'סכום נכסי הקרן'!$C$42</f>
        <v>5.3303794075489572E-6</v>
      </c>
    </row>
    <row r="46" spans="2:18">
      <c r="B46" s="86" t="s">
        <v>1619</v>
      </c>
      <c r="C46" s="88" t="s">
        <v>1413</v>
      </c>
      <c r="D46" s="87" t="s">
        <v>1418</v>
      </c>
      <c r="E46" s="87"/>
      <c r="F46" s="87" t="s">
        <v>337</v>
      </c>
      <c r="G46" s="101">
        <v>42918</v>
      </c>
      <c r="H46" s="87" t="s">
        <v>302</v>
      </c>
      <c r="I46" s="90">
        <v>6.8899999771180971</v>
      </c>
      <c r="J46" s="88" t="s">
        <v>117</v>
      </c>
      <c r="K46" s="88" t="s">
        <v>121</v>
      </c>
      <c r="L46" s="89">
        <v>3.1899999999999998E-2</v>
      </c>
      <c r="M46" s="89">
        <v>3.0999999874864591E-2</v>
      </c>
      <c r="N46" s="90">
        <v>99.148176000000021</v>
      </c>
      <c r="O46" s="102">
        <v>112.84</v>
      </c>
      <c r="P46" s="90">
        <v>0.11187880400000001</v>
      </c>
      <c r="Q46" s="91">
        <f t="shared" si="0"/>
        <v>1.6853533802633773E-4</v>
      </c>
      <c r="R46" s="91">
        <f>P46/'סכום נכסי הקרן'!$C$42</f>
        <v>2.6056144909601902E-5</v>
      </c>
    </row>
    <row r="47" spans="2:18">
      <c r="B47" s="86" t="s">
        <v>1619</v>
      </c>
      <c r="C47" s="88" t="s">
        <v>1413</v>
      </c>
      <c r="D47" s="87" t="s">
        <v>1419</v>
      </c>
      <c r="E47" s="87"/>
      <c r="F47" s="87" t="s">
        <v>337</v>
      </c>
      <c r="G47" s="101">
        <v>43915</v>
      </c>
      <c r="H47" s="87" t="s">
        <v>302</v>
      </c>
      <c r="I47" s="90">
        <v>6.9200000001841913</v>
      </c>
      <c r="J47" s="88" t="s">
        <v>117</v>
      </c>
      <c r="K47" s="88" t="s">
        <v>121</v>
      </c>
      <c r="L47" s="89">
        <v>2.6600000000000002E-2</v>
      </c>
      <c r="M47" s="89">
        <v>3.6700000013353849E-2</v>
      </c>
      <c r="N47" s="90">
        <v>208.73300400000005</v>
      </c>
      <c r="O47" s="102">
        <v>104.04</v>
      </c>
      <c r="P47" s="90">
        <v>0.21716581300000004</v>
      </c>
      <c r="Q47" s="91">
        <f t="shared" si="0"/>
        <v>3.271407308011574E-4</v>
      </c>
      <c r="R47" s="91">
        <f>P47/'סכום נכסי הקרן'!$C$42</f>
        <v>5.0577086012999471E-5</v>
      </c>
    </row>
    <row r="48" spans="2:18">
      <c r="B48" s="86" t="s">
        <v>1619</v>
      </c>
      <c r="C48" s="88" t="s">
        <v>1413</v>
      </c>
      <c r="D48" s="87" t="s">
        <v>1420</v>
      </c>
      <c r="E48" s="87"/>
      <c r="F48" s="87" t="s">
        <v>337</v>
      </c>
      <c r="G48" s="101">
        <v>44168</v>
      </c>
      <c r="H48" s="87" t="s">
        <v>302</v>
      </c>
      <c r="I48" s="90">
        <v>7.0400000048942513</v>
      </c>
      <c r="J48" s="88" t="s">
        <v>117</v>
      </c>
      <c r="K48" s="88" t="s">
        <v>121</v>
      </c>
      <c r="L48" s="89">
        <v>1.89E-2</v>
      </c>
      <c r="M48" s="89">
        <v>3.9100000024471254E-2</v>
      </c>
      <c r="N48" s="90">
        <v>211.40336200000002</v>
      </c>
      <c r="O48" s="102">
        <v>96.65</v>
      </c>
      <c r="P48" s="90">
        <v>0.20432135000000001</v>
      </c>
      <c r="Q48" s="91">
        <f t="shared" si="0"/>
        <v>3.0779170456852274E-4</v>
      </c>
      <c r="R48" s="91">
        <f>P48/'סכום נכסי הקרן'!$C$42</f>
        <v>4.7585659779894394E-5</v>
      </c>
    </row>
    <row r="49" spans="2:18">
      <c r="B49" s="86" t="s">
        <v>1619</v>
      </c>
      <c r="C49" s="88" t="s">
        <v>1413</v>
      </c>
      <c r="D49" s="87" t="s">
        <v>1421</v>
      </c>
      <c r="E49" s="87"/>
      <c r="F49" s="87" t="s">
        <v>337</v>
      </c>
      <c r="G49" s="101">
        <v>44277</v>
      </c>
      <c r="H49" s="87" t="s">
        <v>302</v>
      </c>
      <c r="I49" s="90">
        <v>6.9699999981141385</v>
      </c>
      <c r="J49" s="88" t="s">
        <v>117</v>
      </c>
      <c r="K49" s="88" t="s">
        <v>121</v>
      </c>
      <c r="L49" s="89">
        <v>1.9E-2</v>
      </c>
      <c r="M49" s="89">
        <v>4.6099999990570684E-2</v>
      </c>
      <c r="N49" s="90">
        <v>321.47477000000003</v>
      </c>
      <c r="O49" s="102">
        <v>92.37</v>
      </c>
      <c r="P49" s="90">
        <v>0.29694624800000002</v>
      </c>
      <c r="Q49" s="91">
        <f t="shared" si="0"/>
        <v>4.4732276796892386E-4</v>
      </c>
      <c r="R49" s="91">
        <f>P49/'סכום נכסי הקרן'!$C$42</f>
        <v>6.9157643732503462E-5</v>
      </c>
    </row>
    <row r="50" spans="2:18">
      <c r="B50" s="86" t="s">
        <v>1620</v>
      </c>
      <c r="C50" s="88" t="s">
        <v>1404</v>
      </c>
      <c r="D50" s="87">
        <v>4069</v>
      </c>
      <c r="E50" s="87"/>
      <c r="F50" s="87" t="s">
        <v>351</v>
      </c>
      <c r="G50" s="101">
        <v>42052</v>
      </c>
      <c r="H50" s="87" t="s">
        <v>119</v>
      </c>
      <c r="I50" s="90">
        <v>3.8600000064589337</v>
      </c>
      <c r="J50" s="88" t="s">
        <v>667</v>
      </c>
      <c r="K50" s="88" t="s">
        <v>121</v>
      </c>
      <c r="L50" s="89">
        <v>2.9779E-2</v>
      </c>
      <c r="M50" s="89">
        <v>2.3300000024153156E-2</v>
      </c>
      <c r="N50" s="90">
        <v>315.31904900000006</v>
      </c>
      <c r="O50" s="102">
        <v>116.86</v>
      </c>
      <c r="P50" s="90">
        <v>0.36848186700000007</v>
      </c>
      <c r="Q50" s="91">
        <f t="shared" si="0"/>
        <v>5.5508473268467396E-4</v>
      </c>
      <c r="R50" s="91">
        <f>P50/'סכום נכסי הקרן'!$C$42</f>
        <v>8.5818015386655868E-5</v>
      </c>
    </row>
    <row r="51" spans="2:18">
      <c r="B51" s="86" t="s">
        <v>1621</v>
      </c>
      <c r="C51" s="88" t="s">
        <v>1413</v>
      </c>
      <c r="D51" s="87" t="s">
        <v>1422</v>
      </c>
      <c r="E51" s="87"/>
      <c r="F51" s="87" t="s">
        <v>351</v>
      </c>
      <c r="G51" s="101">
        <v>42122</v>
      </c>
      <c r="H51" s="87" t="s">
        <v>119</v>
      </c>
      <c r="I51" s="90">
        <v>4.2099999998459481</v>
      </c>
      <c r="J51" s="88" t="s">
        <v>317</v>
      </c>
      <c r="K51" s="88" t="s">
        <v>121</v>
      </c>
      <c r="L51" s="89">
        <v>2.98E-2</v>
      </c>
      <c r="M51" s="89">
        <v>2.8099999996647113E-2</v>
      </c>
      <c r="N51" s="90">
        <v>1940.6102600000002</v>
      </c>
      <c r="O51" s="102">
        <v>113.73</v>
      </c>
      <c r="P51" s="90">
        <v>2.2070560540000006</v>
      </c>
      <c r="Q51" s="91">
        <f t="shared" si="0"/>
        <v>3.3247310911901163E-3</v>
      </c>
      <c r="R51" s="91">
        <f>P51/'סכום נכסי הקרן'!$C$42</f>
        <v>5.1401490104093504E-4</v>
      </c>
    </row>
    <row r="52" spans="2:18">
      <c r="B52" s="86" t="s">
        <v>1622</v>
      </c>
      <c r="C52" s="88" t="s">
        <v>1404</v>
      </c>
      <c r="D52" s="87">
        <v>4099</v>
      </c>
      <c r="E52" s="87"/>
      <c r="F52" s="87" t="s">
        <v>351</v>
      </c>
      <c r="G52" s="101">
        <v>42052</v>
      </c>
      <c r="H52" s="87" t="s">
        <v>119</v>
      </c>
      <c r="I52" s="90">
        <v>3.8700000061087647</v>
      </c>
      <c r="J52" s="88" t="s">
        <v>667</v>
      </c>
      <c r="K52" s="88" t="s">
        <v>121</v>
      </c>
      <c r="L52" s="89">
        <v>2.9779E-2</v>
      </c>
      <c r="M52" s="89">
        <v>3.2400000044849157E-2</v>
      </c>
      <c r="N52" s="90">
        <v>228.97020900000004</v>
      </c>
      <c r="O52" s="102">
        <v>112.96</v>
      </c>
      <c r="P52" s="90">
        <v>0.25864476600000008</v>
      </c>
      <c r="Q52" s="91">
        <f t="shared" si="0"/>
        <v>3.8962503627186642E-4</v>
      </c>
      <c r="R52" s="91">
        <f>P52/'סכום נכסי הקרן'!$C$42</f>
        <v>6.0237375285188755E-5</v>
      </c>
    </row>
    <row r="53" spans="2:18">
      <c r="B53" s="86" t="s">
        <v>1622</v>
      </c>
      <c r="C53" s="88" t="s">
        <v>1404</v>
      </c>
      <c r="D53" s="87" t="s">
        <v>1423</v>
      </c>
      <c r="E53" s="87"/>
      <c r="F53" s="87" t="s">
        <v>351</v>
      </c>
      <c r="G53" s="101">
        <v>42054</v>
      </c>
      <c r="H53" s="87" t="s">
        <v>119</v>
      </c>
      <c r="I53" s="90">
        <v>3.8699997197391798</v>
      </c>
      <c r="J53" s="88" t="s">
        <v>667</v>
      </c>
      <c r="K53" s="88" t="s">
        <v>121</v>
      </c>
      <c r="L53" s="89">
        <v>2.9779E-2</v>
      </c>
      <c r="M53" s="89">
        <v>3.2399997812598474E-2</v>
      </c>
      <c r="N53" s="90">
        <v>6.4754019999999999</v>
      </c>
      <c r="O53" s="102">
        <v>112.96</v>
      </c>
      <c r="P53" s="90">
        <v>7.3146150000000009E-3</v>
      </c>
      <c r="Q53" s="91">
        <f t="shared" si="0"/>
        <v>1.1018808455956682E-5</v>
      </c>
      <c r="R53" s="91">
        <f>P53/'סכום נכסי הקרן'!$C$42</f>
        <v>1.7035458155053902E-6</v>
      </c>
    </row>
    <row r="54" spans="2:18">
      <c r="B54" s="86" t="s">
        <v>1623</v>
      </c>
      <c r="C54" s="88" t="s">
        <v>1413</v>
      </c>
      <c r="D54" s="87" t="s">
        <v>1424</v>
      </c>
      <c r="E54" s="87"/>
      <c r="F54" s="87" t="s">
        <v>1425</v>
      </c>
      <c r="G54" s="101">
        <v>40742</v>
      </c>
      <c r="H54" s="87" t="s">
        <v>1403</v>
      </c>
      <c r="I54" s="90">
        <v>3.0600000003127366</v>
      </c>
      <c r="J54" s="88" t="s">
        <v>306</v>
      </c>
      <c r="K54" s="88" t="s">
        <v>121</v>
      </c>
      <c r="L54" s="89">
        <v>4.4999999999999998E-2</v>
      </c>
      <c r="M54" s="89">
        <v>2.060000000312737E-2</v>
      </c>
      <c r="N54" s="90">
        <v>717.34719000000007</v>
      </c>
      <c r="O54" s="102">
        <v>124.81</v>
      </c>
      <c r="P54" s="90">
        <v>0.89532106200000006</v>
      </c>
      <c r="Q54" s="91">
        <f t="shared" si="0"/>
        <v>1.348720512120148E-3</v>
      </c>
      <c r="R54" s="91">
        <f>P54/'סכום נכסי הקרן'!$C$42</f>
        <v>2.0851684589058236E-4</v>
      </c>
    </row>
    <row r="55" spans="2:18">
      <c r="B55" s="86" t="s">
        <v>1624</v>
      </c>
      <c r="C55" s="88" t="s">
        <v>1413</v>
      </c>
      <c r="D55" s="87" t="s">
        <v>1426</v>
      </c>
      <c r="E55" s="87"/>
      <c r="F55" s="87" t="s">
        <v>1425</v>
      </c>
      <c r="G55" s="101">
        <v>41534</v>
      </c>
      <c r="H55" s="87" t="s">
        <v>1403</v>
      </c>
      <c r="I55" s="90">
        <v>5.3800000004588835</v>
      </c>
      <c r="J55" s="88" t="s">
        <v>548</v>
      </c>
      <c r="K55" s="88" t="s">
        <v>121</v>
      </c>
      <c r="L55" s="89">
        <v>3.9842000000000002E-2</v>
      </c>
      <c r="M55" s="89">
        <v>3.5100000003031907E-2</v>
      </c>
      <c r="N55" s="90">
        <v>2118.8490959999999</v>
      </c>
      <c r="O55" s="102">
        <v>115.19</v>
      </c>
      <c r="P55" s="90">
        <v>2.4407021260000006</v>
      </c>
      <c r="Q55" s="91">
        <f t="shared" si="0"/>
        <v>3.6766978473153074E-3</v>
      </c>
      <c r="R55" s="91">
        <f>P55/'סכום נכסי הקרן'!$C$42</f>
        <v>5.6843017624884026E-4</v>
      </c>
    </row>
    <row r="56" spans="2:18">
      <c r="B56" s="86" t="s">
        <v>1625</v>
      </c>
      <c r="C56" s="88" t="s">
        <v>1413</v>
      </c>
      <c r="D56" s="87" t="s">
        <v>1427</v>
      </c>
      <c r="E56" s="87"/>
      <c r="F56" s="87" t="s">
        <v>458</v>
      </c>
      <c r="G56" s="101">
        <v>43431</v>
      </c>
      <c r="H56" s="87" t="s">
        <v>302</v>
      </c>
      <c r="I56" s="90">
        <v>7.7900000120833761</v>
      </c>
      <c r="J56" s="88" t="s">
        <v>317</v>
      </c>
      <c r="K56" s="88" t="s">
        <v>121</v>
      </c>
      <c r="L56" s="89">
        <v>3.6600000000000001E-2</v>
      </c>
      <c r="M56" s="89">
        <v>3.480000001150798E-2</v>
      </c>
      <c r="N56" s="90">
        <v>61.727046000000009</v>
      </c>
      <c r="O56" s="102">
        <v>112.62</v>
      </c>
      <c r="P56" s="90">
        <v>6.9517003999999993E-2</v>
      </c>
      <c r="Q56" s="91">
        <f t="shared" si="0"/>
        <v>1.047211030940076E-4</v>
      </c>
      <c r="R56" s="91">
        <f>P56/'סכום נכסי הקרן'!$C$42</f>
        <v>1.6190243952781037E-5</v>
      </c>
    </row>
    <row r="57" spans="2:18">
      <c r="B57" s="86" t="s">
        <v>1625</v>
      </c>
      <c r="C57" s="88" t="s">
        <v>1413</v>
      </c>
      <c r="D57" s="87" t="s">
        <v>1428</v>
      </c>
      <c r="E57" s="87"/>
      <c r="F57" s="87" t="s">
        <v>458</v>
      </c>
      <c r="G57" s="101">
        <v>43276</v>
      </c>
      <c r="H57" s="87" t="s">
        <v>302</v>
      </c>
      <c r="I57" s="90">
        <v>7.8499999627405037</v>
      </c>
      <c r="J57" s="88" t="s">
        <v>317</v>
      </c>
      <c r="K57" s="88" t="s">
        <v>121</v>
      </c>
      <c r="L57" s="89">
        <v>3.2599999999999997E-2</v>
      </c>
      <c r="M57" s="89">
        <v>3.5599999791346829E-2</v>
      </c>
      <c r="N57" s="90">
        <v>61.500446000000004</v>
      </c>
      <c r="O57" s="102">
        <v>109.1</v>
      </c>
      <c r="P57" s="90">
        <v>6.7096990000000023E-2</v>
      </c>
      <c r="Q57" s="91">
        <f t="shared" si="0"/>
        <v>1.0107557004452609E-4</v>
      </c>
      <c r="R57" s="91">
        <f>P57/'סכום נכסי הקרן'!$C$42</f>
        <v>1.562663196183354E-5</v>
      </c>
    </row>
    <row r="58" spans="2:18">
      <c r="B58" s="86" t="s">
        <v>1625</v>
      </c>
      <c r="C58" s="88" t="s">
        <v>1413</v>
      </c>
      <c r="D58" s="87" t="s">
        <v>1429</v>
      </c>
      <c r="E58" s="87"/>
      <c r="F58" s="87" t="s">
        <v>458</v>
      </c>
      <c r="G58" s="101">
        <v>43222</v>
      </c>
      <c r="H58" s="87" t="s">
        <v>302</v>
      </c>
      <c r="I58" s="90">
        <v>7.8500000063603466</v>
      </c>
      <c r="J58" s="88" t="s">
        <v>317</v>
      </c>
      <c r="K58" s="88" t="s">
        <v>121</v>
      </c>
      <c r="L58" s="89">
        <v>3.2199999999999999E-2</v>
      </c>
      <c r="M58" s="89">
        <v>3.5700000018925912E-2</v>
      </c>
      <c r="N58" s="90">
        <v>293.89025900000001</v>
      </c>
      <c r="O58" s="102">
        <v>109.67</v>
      </c>
      <c r="P58" s="90">
        <v>0.32230942700000009</v>
      </c>
      <c r="Q58" s="91">
        <f t="shared" si="0"/>
        <v>4.8553011192826334E-4</v>
      </c>
      <c r="R58" s="91">
        <f>P58/'סכום נכסי הקרן'!$C$42</f>
        <v>7.5064630970159081E-5</v>
      </c>
    </row>
    <row r="59" spans="2:18">
      <c r="B59" s="86" t="s">
        <v>1625</v>
      </c>
      <c r="C59" s="88" t="s">
        <v>1413</v>
      </c>
      <c r="D59" s="87" t="s">
        <v>1430</v>
      </c>
      <c r="E59" s="87"/>
      <c r="F59" s="87" t="s">
        <v>458</v>
      </c>
      <c r="G59" s="101">
        <v>43922</v>
      </c>
      <c r="H59" s="87" t="s">
        <v>302</v>
      </c>
      <c r="I59" s="90">
        <v>7.9899999711138472</v>
      </c>
      <c r="J59" s="88" t="s">
        <v>317</v>
      </c>
      <c r="K59" s="88" t="s">
        <v>121</v>
      </c>
      <c r="L59" s="89">
        <v>2.7699999999999999E-2</v>
      </c>
      <c r="M59" s="89">
        <v>3.3199999835693446E-2</v>
      </c>
      <c r="N59" s="90">
        <v>70.709907000000015</v>
      </c>
      <c r="O59" s="102">
        <v>106.73</v>
      </c>
      <c r="P59" s="90">
        <v>7.5468681999999995E-2</v>
      </c>
      <c r="Q59" s="91">
        <f t="shared" si="0"/>
        <v>1.1368676975910636E-4</v>
      </c>
      <c r="R59" s="91">
        <f>P59/'סכום נכסי הקרן'!$C$42</f>
        <v>1.7576366961597698E-5</v>
      </c>
    </row>
    <row r="60" spans="2:18">
      <c r="B60" s="86" t="s">
        <v>1625</v>
      </c>
      <c r="C60" s="88" t="s">
        <v>1413</v>
      </c>
      <c r="D60" s="87" t="s">
        <v>1431</v>
      </c>
      <c r="E60" s="87"/>
      <c r="F60" s="87" t="s">
        <v>458</v>
      </c>
      <c r="G60" s="101">
        <v>43978</v>
      </c>
      <c r="H60" s="87" t="s">
        <v>302</v>
      </c>
      <c r="I60" s="90">
        <v>8.0200000542713781</v>
      </c>
      <c r="J60" s="88" t="s">
        <v>317</v>
      </c>
      <c r="K60" s="88" t="s">
        <v>121</v>
      </c>
      <c r="L60" s="89">
        <v>2.3E-2</v>
      </c>
      <c r="M60" s="89">
        <v>3.7200000203517672E-2</v>
      </c>
      <c r="N60" s="90">
        <v>29.662408000000006</v>
      </c>
      <c r="O60" s="102">
        <v>99.39</v>
      </c>
      <c r="P60" s="90">
        <v>2.9481470000000006E-2</v>
      </c>
      <c r="Q60" s="91">
        <f t="shared" si="0"/>
        <v>4.441117829578635E-5</v>
      </c>
      <c r="R60" s="91">
        <f>P60/'סכום נכסי הקרן'!$C$42</f>
        <v>6.8661214368012132E-6</v>
      </c>
    </row>
    <row r="61" spans="2:18">
      <c r="B61" s="86" t="s">
        <v>1625</v>
      </c>
      <c r="C61" s="88" t="s">
        <v>1413</v>
      </c>
      <c r="D61" s="87" t="s">
        <v>1432</v>
      </c>
      <c r="E61" s="87"/>
      <c r="F61" s="87" t="s">
        <v>458</v>
      </c>
      <c r="G61" s="101">
        <v>44010</v>
      </c>
      <c r="H61" s="87" t="s">
        <v>302</v>
      </c>
      <c r="I61" s="90">
        <v>8.089999927634258</v>
      </c>
      <c r="J61" s="88" t="s">
        <v>317</v>
      </c>
      <c r="K61" s="88" t="s">
        <v>121</v>
      </c>
      <c r="L61" s="89">
        <v>2.2000000000000002E-2</v>
      </c>
      <c r="M61" s="89">
        <v>3.4799999769454276E-2</v>
      </c>
      <c r="N61" s="90">
        <v>46.510492000000006</v>
      </c>
      <c r="O61" s="102">
        <v>100.72</v>
      </c>
      <c r="P61" s="90">
        <v>4.6845371000000011E-2</v>
      </c>
      <c r="Q61" s="91">
        <f t="shared" si="0"/>
        <v>7.0568330677312212E-5</v>
      </c>
      <c r="R61" s="91">
        <f>P61/'סכום נכסי הקרן'!$C$42</f>
        <v>1.0910107468793309E-5</v>
      </c>
    </row>
    <row r="62" spans="2:18">
      <c r="B62" s="86" t="s">
        <v>1625</v>
      </c>
      <c r="C62" s="88" t="s">
        <v>1413</v>
      </c>
      <c r="D62" s="87" t="s">
        <v>1433</v>
      </c>
      <c r="E62" s="87"/>
      <c r="F62" s="87" t="s">
        <v>458</v>
      </c>
      <c r="G62" s="101">
        <v>44133</v>
      </c>
      <c r="H62" s="87" t="s">
        <v>302</v>
      </c>
      <c r="I62" s="90">
        <v>7.9999999340620258</v>
      </c>
      <c r="J62" s="88" t="s">
        <v>317</v>
      </c>
      <c r="K62" s="88" t="s">
        <v>121</v>
      </c>
      <c r="L62" s="89">
        <v>2.3799999999999998E-2</v>
      </c>
      <c r="M62" s="89">
        <v>3.7299999698333773E-2</v>
      </c>
      <c r="N62" s="90">
        <v>60.481623000000006</v>
      </c>
      <c r="O62" s="102">
        <v>100.3</v>
      </c>
      <c r="P62" s="90">
        <v>6.0663071000000006E-2</v>
      </c>
      <c r="Q62" s="91">
        <f t="shared" si="0"/>
        <v>9.1383450762494079E-5</v>
      </c>
      <c r="R62" s="91">
        <f>P62/'סכום נכסי הקרן'!$C$42</f>
        <v>1.4128196871298953E-5</v>
      </c>
    </row>
    <row r="63" spans="2:18">
      <c r="B63" s="86" t="s">
        <v>1625</v>
      </c>
      <c r="C63" s="88" t="s">
        <v>1413</v>
      </c>
      <c r="D63" s="87" t="s">
        <v>1434</v>
      </c>
      <c r="E63" s="87"/>
      <c r="F63" s="87" t="s">
        <v>458</v>
      </c>
      <c r="G63" s="101">
        <v>44251</v>
      </c>
      <c r="H63" s="87" t="s">
        <v>302</v>
      </c>
      <c r="I63" s="90">
        <v>7.9000000132820309</v>
      </c>
      <c r="J63" s="88" t="s">
        <v>317</v>
      </c>
      <c r="K63" s="88" t="s">
        <v>121</v>
      </c>
      <c r="L63" s="89">
        <v>2.3599999999999999E-2</v>
      </c>
      <c r="M63" s="89">
        <v>4.2400000073917393E-2</v>
      </c>
      <c r="N63" s="90">
        <v>179.57722100000004</v>
      </c>
      <c r="O63" s="102">
        <v>96.43</v>
      </c>
      <c r="P63" s="90">
        <v>0.17316630299999999</v>
      </c>
      <c r="Q63" s="91">
        <f t="shared" si="0"/>
        <v>2.6085943331031867E-4</v>
      </c>
      <c r="R63" s="91">
        <f>P63/'סכום נכסי הקרן'!$C$42</f>
        <v>4.032976867028387E-5</v>
      </c>
    </row>
    <row r="64" spans="2:18">
      <c r="B64" s="86" t="s">
        <v>1625</v>
      </c>
      <c r="C64" s="88" t="s">
        <v>1413</v>
      </c>
      <c r="D64" s="87" t="s">
        <v>1435</v>
      </c>
      <c r="E64" s="87"/>
      <c r="F64" s="87" t="s">
        <v>458</v>
      </c>
      <c r="G64" s="101">
        <v>44294</v>
      </c>
      <c r="H64" s="87" t="s">
        <v>302</v>
      </c>
      <c r="I64" s="90">
        <v>7.8699999987727711</v>
      </c>
      <c r="J64" s="88" t="s">
        <v>317</v>
      </c>
      <c r="K64" s="88" t="s">
        <v>121</v>
      </c>
      <c r="L64" s="89">
        <v>2.3199999999999998E-2</v>
      </c>
      <c r="M64" s="89">
        <v>4.4099999963183152E-2</v>
      </c>
      <c r="N64" s="90">
        <v>129.20363699999999</v>
      </c>
      <c r="O64" s="102">
        <v>94.6</v>
      </c>
      <c r="P64" s="90">
        <v>0.12222664500000002</v>
      </c>
      <c r="Q64" s="91">
        <f t="shared" si="0"/>
        <v>1.8412342815981642E-4</v>
      </c>
      <c r="R64" s="91">
        <f>P64/'סכום נכסי הקרן'!$C$42</f>
        <v>2.846611744199973E-5</v>
      </c>
    </row>
    <row r="65" spans="2:18">
      <c r="B65" s="86" t="s">
        <v>1625</v>
      </c>
      <c r="C65" s="88" t="s">
        <v>1413</v>
      </c>
      <c r="D65" s="87" t="s">
        <v>1436</v>
      </c>
      <c r="E65" s="87"/>
      <c r="F65" s="87" t="s">
        <v>458</v>
      </c>
      <c r="G65" s="101">
        <v>44602</v>
      </c>
      <c r="H65" s="87" t="s">
        <v>302</v>
      </c>
      <c r="I65" s="90">
        <v>7.7600000027990985</v>
      </c>
      <c r="J65" s="88" t="s">
        <v>317</v>
      </c>
      <c r="K65" s="88" t="s">
        <v>121</v>
      </c>
      <c r="L65" s="89">
        <v>2.0899999999999998E-2</v>
      </c>
      <c r="M65" s="89">
        <v>5.2399999972009018E-2</v>
      </c>
      <c r="N65" s="90">
        <v>185.10770200000002</v>
      </c>
      <c r="O65" s="102">
        <v>84.92</v>
      </c>
      <c r="P65" s="90">
        <v>0.15719345600000004</v>
      </c>
      <c r="Q65" s="91">
        <f t="shared" si="0"/>
        <v>2.3679777844682939E-4</v>
      </c>
      <c r="R65" s="91">
        <f>P65/'סכום נכסי הקרן'!$C$42</f>
        <v>3.6609753786580797E-5</v>
      </c>
    </row>
    <row r="66" spans="2:18">
      <c r="B66" s="86" t="s">
        <v>1625</v>
      </c>
      <c r="C66" s="88" t="s">
        <v>1413</v>
      </c>
      <c r="D66" s="87" t="s">
        <v>1437</v>
      </c>
      <c r="E66" s="87"/>
      <c r="F66" s="87" t="s">
        <v>458</v>
      </c>
      <c r="G66" s="101">
        <v>43500</v>
      </c>
      <c r="H66" s="87" t="s">
        <v>302</v>
      </c>
      <c r="I66" s="90">
        <v>7.8599999969353025</v>
      </c>
      <c r="J66" s="88" t="s">
        <v>317</v>
      </c>
      <c r="K66" s="88" t="s">
        <v>121</v>
      </c>
      <c r="L66" s="89">
        <v>3.4500000000000003E-2</v>
      </c>
      <c r="M66" s="89">
        <v>3.3399999954029522E-2</v>
      </c>
      <c r="N66" s="90">
        <v>115.86200400000001</v>
      </c>
      <c r="O66" s="102">
        <v>112.65</v>
      </c>
      <c r="P66" s="90">
        <v>0.13051853999999999</v>
      </c>
      <c r="Q66" s="91">
        <f t="shared" si="0"/>
        <v>1.9661442088354892E-4</v>
      </c>
      <c r="R66" s="91">
        <f>P66/'סכום נכסי הקרן'!$C$42</f>
        <v>3.0397268026119332E-5</v>
      </c>
    </row>
    <row r="67" spans="2:18">
      <c r="B67" s="86" t="s">
        <v>1625</v>
      </c>
      <c r="C67" s="88" t="s">
        <v>1413</v>
      </c>
      <c r="D67" s="87" t="s">
        <v>1438</v>
      </c>
      <c r="E67" s="87"/>
      <c r="F67" s="87" t="s">
        <v>458</v>
      </c>
      <c r="G67" s="101">
        <v>43556</v>
      </c>
      <c r="H67" s="87" t="s">
        <v>302</v>
      </c>
      <c r="I67" s="90">
        <v>7.9299999946669004</v>
      </c>
      <c r="J67" s="88" t="s">
        <v>317</v>
      </c>
      <c r="K67" s="88" t="s">
        <v>121</v>
      </c>
      <c r="L67" s="89">
        <v>3.0499999999999999E-2</v>
      </c>
      <c r="M67" s="89">
        <v>3.3400000012548475E-2</v>
      </c>
      <c r="N67" s="90">
        <v>116.83824100000001</v>
      </c>
      <c r="O67" s="102">
        <v>109.13</v>
      </c>
      <c r="P67" s="90">
        <v>0.12750557600000001</v>
      </c>
      <c r="Q67" s="91">
        <f t="shared" si="0"/>
        <v>1.9207566208343535E-4</v>
      </c>
      <c r="R67" s="91">
        <f>P67/'סכום נכסי הקרן'!$C$42</f>
        <v>2.9695560251415081E-5</v>
      </c>
    </row>
    <row r="68" spans="2:18">
      <c r="B68" s="86" t="s">
        <v>1625</v>
      </c>
      <c r="C68" s="88" t="s">
        <v>1413</v>
      </c>
      <c r="D68" s="87" t="s">
        <v>1439</v>
      </c>
      <c r="E68" s="87"/>
      <c r="F68" s="87" t="s">
        <v>458</v>
      </c>
      <c r="G68" s="101">
        <v>43647</v>
      </c>
      <c r="H68" s="87" t="s">
        <v>302</v>
      </c>
      <c r="I68" s="90">
        <v>7.9099999764249516</v>
      </c>
      <c r="J68" s="88" t="s">
        <v>317</v>
      </c>
      <c r="K68" s="88" t="s">
        <v>121</v>
      </c>
      <c r="L68" s="89">
        <v>2.8999999999999998E-2</v>
      </c>
      <c r="M68" s="89">
        <v>3.5599999848130781E-2</v>
      </c>
      <c r="N68" s="90">
        <v>108.46134600000003</v>
      </c>
      <c r="O68" s="102">
        <v>104.42</v>
      </c>
      <c r="P68" s="90">
        <v>0.11325533700000001</v>
      </c>
      <c r="Q68" s="91">
        <f t="shared" si="0"/>
        <v>1.7060896096620585E-4</v>
      </c>
      <c r="R68" s="91">
        <f>P68/'סכום נכסי הקרן'!$C$42</f>
        <v>2.6376734172612339E-5</v>
      </c>
    </row>
    <row r="69" spans="2:18">
      <c r="B69" s="86" t="s">
        <v>1625</v>
      </c>
      <c r="C69" s="88" t="s">
        <v>1413</v>
      </c>
      <c r="D69" s="87" t="s">
        <v>1440</v>
      </c>
      <c r="E69" s="87"/>
      <c r="F69" s="87" t="s">
        <v>458</v>
      </c>
      <c r="G69" s="101">
        <v>43703</v>
      </c>
      <c r="H69" s="87" t="s">
        <v>302</v>
      </c>
      <c r="I69" s="90">
        <v>8.0400003279229875</v>
      </c>
      <c r="J69" s="88" t="s">
        <v>317</v>
      </c>
      <c r="K69" s="88" t="s">
        <v>121</v>
      </c>
      <c r="L69" s="89">
        <v>2.3799999999999998E-2</v>
      </c>
      <c r="M69" s="89">
        <v>3.5100001780519349E-2</v>
      </c>
      <c r="N69" s="90">
        <v>7.7019640000000011</v>
      </c>
      <c r="O69" s="102">
        <v>101.36</v>
      </c>
      <c r="P69" s="90">
        <v>7.8067110000000018E-3</v>
      </c>
      <c r="Q69" s="91">
        <f t="shared" si="0"/>
        <v>1.1760106742461505E-5</v>
      </c>
      <c r="R69" s="91">
        <f>P69/'סכום נכסי הקרן'!$C$42</f>
        <v>1.8181530889745943E-6</v>
      </c>
    </row>
    <row r="70" spans="2:18">
      <c r="B70" s="86" t="s">
        <v>1625</v>
      </c>
      <c r="C70" s="88" t="s">
        <v>1413</v>
      </c>
      <c r="D70" s="87" t="s">
        <v>1441</v>
      </c>
      <c r="E70" s="87"/>
      <c r="F70" s="87" t="s">
        <v>458</v>
      </c>
      <c r="G70" s="101">
        <v>43740</v>
      </c>
      <c r="H70" s="87" t="s">
        <v>302</v>
      </c>
      <c r="I70" s="90">
        <v>7.9600000255432084</v>
      </c>
      <c r="J70" s="88" t="s">
        <v>317</v>
      </c>
      <c r="K70" s="88" t="s">
        <v>121</v>
      </c>
      <c r="L70" s="89">
        <v>2.4300000000000002E-2</v>
      </c>
      <c r="M70" s="89">
        <v>3.8300000154323555E-2</v>
      </c>
      <c r="N70" s="90">
        <v>113.82002500000003</v>
      </c>
      <c r="O70" s="102">
        <v>99.06</v>
      </c>
      <c r="P70" s="90">
        <v>0.11275012200000004</v>
      </c>
      <c r="Q70" s="91">
        <f t="shared" si="0"/>
        <v>1.698479000882135E-4</v>
      </c>
      <c r="R70" s="91">
        <f>P70/'סכום נכסי הקרן'!$C$42</f>
        <v>2.6259071534294324E-5</v>
      </c>
    </row>
    <row r="71" spans="2:18">
      <c r="B71" s="86" t="s">
        <v>1625</v>
      </c>
      <c r="C71" s="88" t="s">
        <v>1413</v>
      </c>
      <c r="D71" s="87" t="s">
        <v>1442</v>
      </c>
      <c r="E71" s="87"/>
      <c r="F71" s="87" t="s">
        <v>458</v>
      </c>
      <c r="G71" s="101">
        <v>43831</v>
      </c>
      <c r="H71" s="87" t="s">
        <v>302</v>
      </c>
      <c r="I71" s="90">
        <v>7.9499999779264403</v>
      </c>
      <c r="J71" s="88" t="s">
        <v>317</v>
      </c>
      <c r="K71" s="88" t="s">
        <v>121</v>
      </c>
      <c r="L71" s="89">
        <v>2.3799999999999998E-2</v>
      </c>
      <c r="M71" s="89">
        <v>3.9699999902183841E-2</v>
      </c>
      <c r="N71" s="90">
        <v>118.13357600000003</v>
      </c>
      <c r="O71" s="102">
        <v>97.79</v>
      </c>
      <c r="P71" s="90">
        <v>0.11552282900000002</v>
      </c>
      <c r="Q71" s="91">
        <f t="shared" si="0"/>
        <v>1.7402473336480977E-4</v>
      </c>
      <c r="R71" s="91">
        <f>P71/'סכום נכסי הקרן'!$C$42</f>
        <v>2.6904824373982057E-5</v>
      </c>
    </row>
    <row r="72" spans="2:18">
      <c r="B72" s="86" t="s">
        <v>1626</v>
      </c>
      <c r="C72" s="88" t="s">
        <v>1413</v>
      </c>
      <c r="D72" s="87">
        <v>7936</v>
      </c>
      <c r="E72" s="87"/>
      <c r="F72" s="87" t="s">
        <v>1443</v>
      </c>
      <c r="G72" s="101">
        <v>44087</v>
      </c>
      <c r="H72" s="87" t="s">
        <v>1403</v>
      </c>
      <c r="I72" s="90">
        <v>5.2500000017242376</v>
      </c>
      <c r="J72" s="88" t="s">
        <v>306</v>
      </c>
      <c r="K72" s="88" t="s">
        <v>121</v>
      </c>
      <c r="L72" s="89">
        <v>1.7947999999999999E-2</v>
      </c>
      <c r="M72" s="89">
        <v>3.1000000017242381E-2</v>
      </c>
      <c r="N72" s="90">
        <v>556.64299100000017</v>
      </c>
      <c r="O72" s="102">
        <v>104.19</v>
      </c>
      <c r="P72" s="90">
        <v>0.57996634000000002</v>
      </c>
      <c r="Q72" s="91">
        <f t="shared" si="0"/>
        <v>8.7366703666047333E-4</v>
      </c>
      <c r="R72" s="91">
        <f>P72/'סכום נכסי הקרן'!$C$42</f>
        <v>1.3507193907553254E-4</v>
      </c>
    </row>
    <row r="73" spans="2:18">
      <c r="B73" s="86" t="s">
        <v>1626</v>
      </c>
      <c r="C73" s="88" t="s">
        <v>1413</v>
      </c>
      <c r="D73" s="87">
        <v>7937</v>
      </c>
      <c r="E73" s="87"/>
      <c r="F73" s="87" t="s">
        <v>1443</v>
      </c>
      <c r="G73" s="101">
        <v>44087</v>
      </c>
      <c r="H73" s="87" t="s">
        <v>1403</v>
      </c>
      <c r="I73" s="90">
        <v>6.6600000135045674</v>
      </c>
      <c r="J73" s="88" t="s">
        <v>306</v>
      </c>
      <c r="K73" s="88" t="s">
        <v>121</v>
      </c>
      <c r="L73" s="89">
        <v>7.5499999999999998E-2</v>
      </c>
      <c r="M73" s="89">
        <v>7.6000000141092497E-2</v>
      </c>
      <c r="N73" s="90">
        <v>195.21071000000003</v>
      </c>
      <c r="O73" s="102">
        <v>101.66</v>
      </c>
      <c r="P73" s="90">
        <v>0.19845135200000005</v>
      </c>
      <c r="Q73" s="91">
        <f t="shared" si="0"/>
        <v>2.9894908146411487E-4</v>
      </c>
      <c r="R73" s="91">
        <f>P73/'סכום נכסי הקרן'!$C$42</f>
        <v>4.6218559730209627E-5</v>
      </c>
    </row>
    <row r="74" spans="2:18">
      <c r="B74" s="86" t="s">
        <v>1627</v>
      </c>
      <c r="C74" s="88" t="s">
        <v>1404</v>
      </c>
      <c r="D74" s="87">
        <v>8063</v>
      </c>
      <c r="E74" s="87"/>
      <c r="F74" s="87" t="s">
        <v>462</v>
      </c>
      <c r="G74" s="101">
        <v>44147</v>
      </c>
      <c r="H74" s="87" t="s">
        <v>119</v>
      </c>
      <c r="I74" s="90">
        <v>7.540000005293062</v>
      </c>
      <c r="J74" s="88" t="s">
        <v>613</v>
      </c>
      <c r="K74" s="88" t="s">
        <v>121</v>
      </c>
      <c r="L74" s="89">
        <v>1.6250000000000001E-2</v>
      </c>
      <c r="M74" s="89">
        <v>3.1800000025119617E-2</v>
      </c>
      <c r="N74" s="90">
        <v>447.97222299999999</v>
      </c>
      <c r="O74" s="102">
        <v>99.53</v>
      </c>
      <c r="P74" s="90">
        <v>0.44586676600000003</v>
      </c>
      <c r="Q74" s="91">
        <f t="shared" si="0"/>
        <v>6.716581107045086E-4</v>
      </c>
      <c r="R74" s="91">
        <f>P74/'סכום נכסי הקרן'!$C$42</f>
        <v>1.0384066194765151E-4</v>
      </c>
    </row>
    <row r="75" spans="2:18">
      <c r="B75" s="86" t="s">
        <v>1627</v>
      </c>
      <c r="C75" s="88" t="s">
        <v>1404</v>
      </c>
      <c r="D75" s="87">
        <v>8145</v>
      </c>
      <c r="E75" s="87"/>
      <c r="F75" s="87" t="s">
        <v>462</v>
      </c>
      <c r="G75" s="101">
        <v>44185</v>
      </c>
      <c r="H75" s="87" t="s">
        <v>119</v>
      </c>
      <c r="I75" s="90">
        <v>7.5499999895637746</v>
      </c>
      <c r="J75" s="88" t="s">
        <v>613</v>
      </c>
      <c r="K75" s="88" t="s">
        <v>121</v>
      </c>
      <c r="L75" s="89">
        <v>1.4990000000000002E-2</v>
      </c>
      <c r="M75" s="89">
        <v>3.259999994272212E-2</v>
      </c>
      <c r="N75" s="90">
        <v>210.58284200000003</v>
      </c>
      <c r="O75" s="102">
        <v>97.83</v>
      </c>
      <c r="P75" s="90">
        <v>0.20601319300000004</v>
      </c>
      <c r="Q75" s="91">
        <f t="shared" ref="Q75:Q138" si="1">IFERROR(P75/$P$10,0)</f>
        <v>3.1034031361418696E-4</v>
      </c>
      <c r="R75" s="91">
        <f>P75/'סכום נכסי הקרן'!$C$42</f>
        <v>4.7979683534137395E-5</v>
      </c>
    </row>
    <row r="76" spans="2:18">
      <c r="B76" s="86" t="s">
        <v>1628</v>
      </c>
      <c r="C76" s="88" t="s">
        <v>1404</v>
      </c>
      <c r="D76" s="87" t="s">
        <v>1444</v>
      </c>
      <c r="E76" s="87"/>
      <c r="F76" s="87" t="s">
        <v>458</v>
      </c>
      <c r="G76" s="101">
        <v>42901</v>
      </c>
      <c r="H76" s="87" t="s">
        <v>302</v>
      </c>
      <c r="I76" s="90">
        <v>0.70000000006187513</v>
      </c>
      <c r="J76" s="88" t="s">
        <v>142</v>
      </c>
      <c r="K76" s="88" t="s">
        <v>121</v>
      </c>
      <c r="L76" s="89">
        <v>0.04</v>
      </c>
      <c r="M76" s="89">
        <v>6.0500000007115633E-2</v>
      </c>
      <c r="N76" s="90">
        <v>3238.4737670000004</v>
      </c>
      <c r="O76" s="102">
        <v>99.81</v>
      </c>
      <c r="P76" s="90">
        <v>3.2323205940000004</v>
      </c>
      <c r="Q76" s="91">
        <f t="shared" si="1"/>
        <v>4.8691997451034853E-3</v>
      </c>
      <c r="R76" s="91">
        <f>P76/'סכום נכסי הקרן'!$C$42</f>
        <v>7.5279508522056152E-4</v>
      </c>
    </row>
    <row r="77" spans="2:18">
      <c r="B77" s="86" t="s">
        <v>1629</v>
      </c>
      <c r="C77" s="88" t="s">
        <v>1404</v>
      </c>
      <c r="D77" s="87">
        <v>8224</v>
      </c>
      <c r="E77" s="87"/>
      <c r="F77" s="87" t="s">
        <v>462</v>
      </c>
      <c r="G77" s="101">
        <v>44223</v>
      </c>
      <c r="H77" s="87" t="s">
        <v>119</v>
      </c>
      <c r="I77" s="90">
        <v>12.350000002793578</v>
      </c>
      <c r="J77" s="88" t="s">
        <v>306</v>
      </c>
      <c r="K77" s="88" t="s">
        <v>121</v>
      </c>
      <c r="L77" s="89">
        <v>2.1537000000000001E-2</v>
      </c>
      <c r="M77" s="89">
        <v>4.0100000002793575E-2</v>
      </c>
      <c r="N77" s="90">
        <v>960.65439300000014</v>
      </c>
      <c r="O77" s="102">
        <v>89.43</v>
      </c>
      <c r="P77" s="90">
        <v>0.8591132760000002</v>
      </c>
      <c r="Q77" s="91">
        <f t="shared" si="1"/>
        <v>1.294176744806589E-3</v>
      </c>
      <c r="R77" s="91">
        <f>P77/'סכום נכסי הקרן'!$C$42</f>
        <v>2.0008419122194779E-4</v>
      </c>
    </row>
    <row r="78" spans="2:18">
      <c r="B78" s="86" t="s">
        <v>1629</v>
      </c>
      <c r="C78" s="88" t="s">
        <v>1404</v>
      </c>
      <c r="D78" s="87">
        <v>2963</v>
      </c>
      <c r="E78" s="87"/>
      <c r="F78" s="87" t="s">
        <v>462</v>
      </c>
      <c r="G78" s="101">
        <v>41423</v>
      </c>
      <c r="H78" s="87" t="s">
        <v>119</v>
      </c>
      <c r="I78" s="90">
        <v>2.8099999952312604</v>
      </c>
      <c r="J78" s="88" t="s">
        <v>306</v>
      </c>
      <c r="K78" s="88" t="s">
        <v>121</v>
      </c>
      <c r="L78" s="89">
        <v>0.05</v>
      </c>
      <c r="M78" s="89">
        <v>2.5199999980390228E-2</v>
      </c>
      <c r="N78" s="90">
        <v>183.90127700000002</v>
      </c>
      <c r="O78" s="102">
        <v>122.01</v>
      </c>
      <c r="P78" s="90">
        <v>0.22437794700000002</v>
      </c>
      <c r="Q78" s="91">
        <f t="shared" si="1"/>
        <v>3.3800516086407835E-4</v>
      </c>
      <c r="R78" s="91">
        <f>P78/'סכום נכסי הקרן'!$C$42</f>
        <v>5.2256764396149387E-5</v>
      </c>
    </row>
    <row r="79" spans="2:18">
      <c r="B79" s="86" t="s">
        <v>1629</v>
      </c>
      <c r="C79" s="88" t="s">
        <v>1404</v>
      </c>
      <c r="D79" s="87">
        <v>2968</v>
      </c>
      <c r="E79" s="87"/>
      <c r="F79" s="87" t="s">
        <v>462</v>
      </c>
      <c r="G79" s="101">
        <v>41423</v>
      </c>
      <c r="H79" s="87" t="s">
        <v>119</v>
      </c>
      <c r="I79" s="90">
        <v>2.8100000184301379</v>
      </c>
      <c r="J79" s="88" t="s">
        <v>306</v>
      </c>
      <c r="K79" s="88" t="s">
        <v>121</v>
      </c>
      <c r="L79" s="89">
        <v>0.05</v>
      </c>
      <c r="M79" s="89">
        <v>2.5200000188458554E-2</v>
      </c>
      <c r="N79" s="90">
        <v>59.14630600000001</v>
      </c>
      <c r="O79" s="102">
        <v>122.01</v>
      </c>
      <c r="P79" s="90">
        <v>7.2164407000000014E-2</v>
      </c>
      <c r="Q79" s="91">
        <f t="shared" si="1"/>
        <v>1.0870917718440406E-4</v>
      </c>
      <c r="R79" s="91">
        <f>P79/'סכום נכסי הקרן'!$C$42</f>
        <v>1.6806813970834814E-5</v>
      </c>
    </row>
    <row r="80" spans="2:18">
      <c r="B80" s="86" t="s">
        <v>1629</v>
      </c>
      <c r="C80" s="88" t="s">
        <v>1404</v>
      </c>
      <c r="D80" s="87">
        <v>4605</v>
      </c>
      <c r="E80" s="87"/>
      <c r="F80" s="87" t="s">
        <v>462</v>
      </c>
      <c r="G80" s="101">
        <v>42352</v>
      </c>
      <c r="H80" s="87" t="s">
        <v>119</v>
      </c>
      <c r="I80" s="90">
        <v>5.0300000002106557</v>
      </c>
      <c r="J80" s="88" t="s">
        <v>306</v>
      </c>
      <c r="K80" s="88" t="s">
        <v>121</v>
      </c>
      <c r="L80" s="89">
        <v>0.05</v>
      </c>
      <c r="M80" s="89">
        <v>2.7999999985956356E-2</v>
      </c>
      <c r="N80" s="90">
        <v>226.03458700000002</v>
      </c>
      <c r="O80" s="102">
        <v>126.01</v>
      </c>
      <c r="P80" s="90">
        <v>0.28482619799999997</v>
      </c>
      <c r="Q80" s="91">
        <f t="shared" si="1"/>
        <v>4.2906500465169961E-4</v>
      </c>
      <c r="R80" s="91">
        <f>P80/'סכום נכסי הקרן'!$C$42</f>
        <v>6.6334930512297591E-5</v>
      </c>
    </row>
    <row r="81" spans="2:18">
      <c r="B81" s="86" t="s">
        <v>1629</v>
      </c>
      <c r="C81" s="88" t="s">
        <v>1404</v>
      </c>
      <c r="D81" s="87">
        <v>4606</v>
      </c>
      <c r="E81" s="87"/>
      <c r="F81" s="87" t="s">
        <v>462</v>
      </c>
      <c r="G81" s="101">
        <v>42352</v>
      </c>
      <c r="H81" s="87" t="s">
        <v>119</v>
      </c>
      <c r="I81" s="90">
        <v>6.7699999984623211</v>
      </c>
      <c r="J81" s="88" t="s">
        <v>306</v>
      </c>
      <c r="K81" s="88" t="s">
        <v>121</v>
      </c>
      <c r="L81" s="89">
        <v>4.0999999999999995E-2</v>
      </c>
      <c r="M81" s="89">
        <v>2.7899999995656937E-2</v>
      </c>
      <c r="N81" s="90">
        <v>691.16756700000008</v>
      </c>
      <c r="O81" s="102">
        <v>123.26</v>
      </c>
      <c r="P81" s="90">
        <v>0.85193310300000002</v>
      </c>
      <c r="Q81" s="91">
        <f t="shared" si="1"/>
        <v>1.2833604611105047E-3</v>
      </c>
      <c r="R81" s="91">
        <f>P81/'סכום נכסי הקרן'!$C$42</f>
        <v>1.9841195643327401E-4</v>
      </c>
    </row>
    <row r="82" spans="2:18">
      <c r="B82" s="86" t="s">
        <v>1629</v>
      </c>
      <c r="C82" s="88" t="s">
        <v>1404</v>
      </c>
      <c r="D82" s="87">
        <v>5150</v>
      </c>
      <c r="E82" s="87"/>
      <c r="F82" s="87" t="s">
        <v>462</v>
      </c>
      <c r="G82" s="101">
        <v>42631</v>
      </c>
      <c r="H82" s="87" t="s">
        <v>119</v>
      </c>
      <c r="I82" s="90">
        <v>6.7399999975161471</v>
      </c>
      <c r="J82" s="88" t="s">
        <v>306</v>
      </c>
      <c r="K82" s="88" t="s">
        <v>121</v>
      </c>
      <c r="L82" s="89">
        <v>4.0999999999999995E-2</v>
      </c>
      <c r="M82" s="89">
        <v>3.0399999979167681E-2</v>
      </c>
      <c r="N82" s="90">
        <v>205.10449200000002</v>
      </c>
      <c r="O82" s="102">
        <v>121.7</v>
      </c>
      <c r="P82" s="90">
        <v>0.24961216300000003</v>
      </c>
      <c r="Q82" s="91">
        <f t="shared" si="1"/>
        <v>3.760182336833911E-4</v>
      </c>
      <c r="R82" s="91">
        <f>P82/'סכום נכסי הקרן'!$C$42</f>
        <v>5.8133716645086502E-5</v>
      </c>
    </row>
    <row r="83" spans="2:18">
      <c r="B83" s="86" t="s">
        <v>1630</v>
      </c>
      <c r="C83" s="88" t="s">
        <v>1413</v>
      </c>
      <c r="D83" s="87" t="s">
        <v>1445</v>
      </c>
      <c r="E83" s="87"/>
      <c r="F83" s="87" t="s">
        <v>458</v>
      </c>
      <c r="G83" s="101">
        <v>42033</v>
      </c>
      <c r="H83" s="87" t="s">
        <v>302</v>
      </c>
      <c r="I83" s="90">
        <v>3.6699999642175949</v>
      </c>
      <c r="J83" s="88" t="s">
        <v>317</v>
      </c>
      <c r="K83" s="88" t="s">
        <v>121</v>
      </c>
      <c r="L83" s="89">
        <v>5.0999999999999997E-2</v>
      </c>
      <c r="M83" s="89">
        <v>2.8499999754790624E-2</v>
      </c>
      <c r="N83" s="90">
        <v>44.862279000000008</v>
      </c>
      <c r="O83" s="102">
        <v>122.72</v>
      </c>
      <c r="P83" s="90">
        <v>5.5054991000000011E-2</v>
      </c>
      <c r="Q83" s="91">
        <f t="shared" si="1"/>
        <v>8.2935383526462994E-5</v>
      </c>
      <c r="R83" s="91">
        <f>P83/'סכום נכסי הקרן'!$C$42</f>
        <v>1.282209652056013E-5</v>
      </c>
    </row>
    <row r="84" spans="2:18">
      <c r="B84" s="86" t="s">
        <v>1630</v>
      </c>
      <c r="C84" s="88" t="s">
        <v>1413</v>
      </c>
      <c r="D84" s="87" t="s">
        <v>1446</v>
      </c>
      <c r="E84" s="87"/>
      <c r="F84" s="87" t="s">
        <v>458</v>
      </c>
      <c r="G84" s="101">
        <v>42054</v>
      </c>
      <c r="H84" s="87" t="s">
        <v>302</v>
      </c>
      <c r="I84" s="90">
        <v>3.6699999839631667</v>
      </c>
      <c r="J84" s="88" t="s">
        <v>317</v>
      </c>
      <c r="K84" s="88" t="s">
        <v>121</v>
      </c>
      <c r="L84" s="89">
        <v>5.0999999999999997E-2</v>
      </c>
      <c r="M84" s="89">
        <v>2.8499999935484008E-2</v>
      </c>
      <c r="N84" s="90">
        <v>87.634453000000008</v>
      </c>
      <c r="O84" s="102">
        <v>123.81</v>
      </c>
      <c r="P84" s="90">
        <v>0.10850022200000001</v>
      </c>
      <c r="Q84" s="91">
        <f t="shared" si="1"/>
        <v>1.6344580865114257E-4</v>
      </c>
      <c r="R84" s="91">
        <f>P84/'סכום נכסי הקרן'!$C$42</f>
        <v>2.5269286103165496E-5</v>
      </c>
    </row>
    <row r="85" spans="2:18">
      <c r="B85" s="86" t="s">
        <v>1630</v>
      </c>
      <c r="C85" s="88" t="s">
        <v>1413</v>
      </c>
      <c r="D85" s="87" t="s">
        <v>1447</v>
      </c>
      <c r="E85" s="87"/>
      <c r="F85" s="87" t="s">
        <v>458</v>
      </c>
      <c r="G85" s="101">
        <v>42565</v>
      </c>
      <c r="H85" s="87" t="s">
        <v>302</v>
      </c>
      <c r="I85" s="90">
        <v>3.670000012559318</v>
      </c>
      <c r="J85" s="88" t="s">
        <v>317</v>
      </c>
      <c r="K85" s="88" t="s">
        <v>121</v>
      </c>
      <c r="L85" s="89">
        <v>5.0999999999999997E-2</v>
      </c>
      <c r="M85" s="89">
        <v>2.8500000063924676E-2</v>
      </c>
      <c r="N85" s="90">
        <v>106.96564400000001</v>
      </c>
      <c r="O85" s="102">
        <v>124.31</v>
      </c>
      <c r="P85" s="90">
        <v>0.13296899900000003</v>
      </c>
      <c r="Q85" s="91">
        <f t="shared" si="1"/>
        <v>2.0030581658245797E-4</v>
      </c>
      <c r="R85" s="91">
        <f>P85/'סכום נכסי הקרן'!$C$42</f>
        <v>3.0967970540949925E-5</v>
      </c>
    </row>
    <row r="86" spans="2:18">
      <c r="B86" s="86" t="s">
        <v>1630</v>
      </c>
      <c r="C86" s="88" t="s">
        <v>1413</v>
      </c>
      <c r="D86" s="87" t="s">
        <v>1448</v>
      </c>
      <c r="E86" s="87"/>
      <c r="F86" s="87" t="s">
        <v>458</v>
      </c>
      <c r="G86" s="101">
        <v>40570</v>
      </c>
      <c r="H86" s="87" t="s">
        <v>302</v>
      </c>
      <c r="I86" s="90">
        <v>3.6900000004923128</v>
      </c>
      <c r="J86" s="88" t="s">
        <v>317</v>
      </c>
      <c r="K86" s="88" t="s">
        <v>121</v>
      </c>
      <c r="L86" s="89">
        <v>5.0999999999999997E-2</v>
      </c>
      <c r="M86" s="89">
        <v>2.5099999995076866E-2</v>
      </c>
      <c r="N86" s="90">
        <v>542.36326400000007</v>
      </c>
      <c r="O86" s="102">
        <v>131.08000000000001</v>
      </c>
      <c r="P86" s="90">
        <v>0.71092978500000015</v>
      </c>
      <c r="Q86" s="91">
        <f t="shared" si="1"/>
        <v>1.0709516668409025E-3</v>
      </c>
      <c r="R86" s="91">
        <f>P86/'סכום נכסי הקרן'!$C$42</f>
        <v>1.6557282377198211E-4</v>
      </c>
    </row>
    <row r="87" spans="2:18">
      <c r="B87" s="86" t="s">
        <v>1630</v>
      </c>
      <c r="C87" s="88" t="s">
        <v>1413</v>
      </c>
      <c r="D87" s="87" t="s">
        <v>1449</v>
      </c>
      <c r="E87" s="87"/>
      <c r="F87" s="87" t="s">
        <v>458</v>
      </c>
      <c r="G87" s="101">
        <v>41207</v>
      </c>
      <c r="H87" s="87" t="s">
        <v>302</v>
      </c>
      <c r="I87" s="90">
        <v>3.6900001434946992</v>
      </c>
      <c r="J87" s="88" t="s">
        <v>317</v>
      </c>
      <c r="K87" s="88" t="s">
        <v>121</v>
      </c>
      <c r="L87" s="89">
        <v>5.0999999999999997E-2</v>
      </c>
      <c r="M87" s="89">
        <v>2.5000001548503945E-2</v>
      </c>
      <c r="N87" s="90">
        <v>7.7093270000000009</v>
      </c>
      <c r="O87" s="102">
        <v>125.65</v>
      </c>
      <c r="P87" s="90">
        <v>9.6867690000000013E-3</v>
      </c>
      <c r="Q87" s="91">
        <f t="shared" si="1"/>
        <v>1.4592244727589773E-5</v>
      </c>
      <c r="R87" s="91">
        <f>P87/'סכום נכסי הקרן'!$C$42</f>
        <v>2.2560113957764467E-6</v>
      </c>
    </row>
    <row r="88" spans="2:18">
      <c r="B88" s="86" t="s">
        <v>1630</v>
      </c>
      <c r="C88" s="88" t="s">
        <v>1413</v>
      </c>
      <c r="D88" s="87" t="s">
        <v>1450</v>
      </c>
      <c r="E88" s="87"/>
      <c r="F88" s="87" t="s">
        <v>458</v>
      </c>
      <c r="G88" s="101">
        <v>41239</v>
      </c>
      <c r="H88" s="87" t="s">
        <v>302</v>
      </c>
      <c r="I88" s="90">
        <v>3.669999984858304</v>
      </c>
      <c r="J88" s="88" t="s">
        <v>317</v>
      </c>
      <c r="K88" s="88" t="s">
        <v>121</v>
      </c>
      <c r="L88" s="89">
        <v>5.0999999999999997E-2</v>
      </c>
      <c r="M88" s="89">
        <v>2.8499999834387699E-2</v>
      </c>
      <c r="N88" s="90">
        <v>67.98679300000002</v>
      </c>
      <c r="O88" s="102">
        <v>124.34</v>
      </c>
      <c r="P88" s="90">
        <v>8.4534784000000016E-2</v>
      </c>
      <c r="Q88" s="91">
        <f t="shared" si="1"/>
        <v>1.2734403557284585E-4</v>
      </c>
      <c r="R88" s="91">
        <f>P88/'סכום נכסי הקרן'!$C$42</f>
        <v>1.9687827390484945E-5</v>
      </c>
    </row>
    <row r="89" spans="2:18">
      <c r="B89" s="86" t="s">
        <v>1630</v>
      </c>
      <c r="C89" s="88" t="s">
        <v>1413</v>
      </c>
      <c r="D89" s="87" t="s">
        <v>1451</v>
      </c>
      <c r="E89" s="87"/>
      <c r="F89" s="87" t="s">
        <v>458</v>
      </c>
      <c r="G89" s="101">
        <v>41269</v>
      </c>
      <c r="H89" s="87" t="s">
        <v>302</v>
      </c>
      <c r="I89" s="90">
        <v>3.6899999794953215</v>
      </c>
      <c r="J89" s="88" t="s">
        <v>317</v>
      </c>
      <c r="K89" s="88" t="s">
        <v>121</v>
      </c>
      <c r="L89" s="89">
        <v>5.0999999999999997E-2</v>
      </c>
      <c r="M89" s="89">
        <v>2.5100000034174463E-2</v>
      </c>
      <c r="N89" s="90">
        <v>18.509758000000005</v>
      </c>
      <c r="O89" s="102">
        <v>126.47</v>
      </c>
      <c r="P89" s="90">
        <v>2.3409292000000005E-2</v>
      </c>
      <c r="Q89" s="91">
        <f t="shared" si="1"/>
        <v>3.5263989237650804E-5</v>
      </c>
      <c r="R89" s="91">
        <f>P89/'סכום נכסי הקרן'!$C$42</f>
        <v>5.4519344395492877E-6</v>
      </c>
    </row>
    <row r="90" spans="2:18">
      <c r="B90" s="86" t="s">
        <v>1630</v>
      </c>
      <c r="C90" s="88" t="s">
        <v>1413</v>
      </c>
      <c r="D90" s="87" t="s">
        <v>1452</v>
      </c>
      <c r="E90" s="87"/>
      <c r="F90" s="87" t="s">
        <v>458</v>
      </c>
      <c r="G90" s="101">
        <v>41298</v>
      </c>
      <c r="H90" s="87" t="s">
        <v>302</v>
      </c>
      <c r="I90" s="90">
        <v>3.6699999997858579</v>
      </c>
      <c r="J90" s="88" t="s">
        <v>317</v>
      </c>
      <c r="K90" s="88" t="s">
        <v>121</v>
      </c>
      <c r="L90" s="89">
        <v>5.0999999999999997E-2</v>
      </c>
      <c r="M90" s="89">
        <v>2.8499999882221939E-2</v>
      </c>
      <c r="N90" s="90">
        <v>37.454285000000006</v>
      </c>
      <c r="O90" s="102">
        <v>124.68</v>
      </c>
      <c r="P90" s="90">
        <v>4.6698003000000009E-2</v>
      </c>
      <c r="Q90" s="91">
        <f t="shared" si="1"/>
        <v>7.0346334063062864E-5</v>
      </c>
      <c r="R90" s="91">
        <f>P90/'סכום נכסי הקרן'!$C$42</f>
        <v>1.0875786026073575E-5</v>
      </c>
    </row>
    <row r="91" spans="2:18">
      <c r="B91" s="86" t="s">
        <v>1630</v>
      </c>
      <c r="C91" s="88" t="s">
        <v>1413</v>
      </c>
      <c r="D91" s="87" t="s">
        <v>1453</v>
      </c>
      <c r="E91" s="87"/>
      <c r="F91" s="87" t="s">
        <v>458</v>
      </c>
      <c r="G91" s="101">
        <v>41330</v>
      </c>
      <c r="H91" s="87" t="s">
        <v>302</v>
      </c>
      <c r="I91" s="90">
        <v>3.6699999950360853</v>
      </c>
      <c r="J91" s="88" t="s">
        <v>317</v>
      </c>
      <c r="K91" s="88" t="s">
        <v>121</v>
      </c>
      <c r="L91" s="89">
        <v>5.0999999999999997E-2</v>
      </c>
      <c r="M91" s="89">
        <v>2.8500000027577296E-2</v>
      </c>
      <c r="N91" s="90">
        <v>58.06052600000001</v>
      </c>
      <c r="O91" s="102">
        <v>124.91</v>
      </c>
      <c r="P91" s="90">
        <v>7.2523408000000011E-2</v>
      </c>
      <c r="Q91" s="91">
        <f t="shared" si="1"/>
        <v>1.0924997984517251E-4</v>
      </c>
      <c r="R91" s="91">
        <f>P91/'סכום נכסי הקרן'!$C$42</f>
        <v>1.6890423928612804E-5</v>
      </c>
    </row>
    <row r="92" spans="2:18">
      <c r="B92" s="86" t="s">
        <v>1630</v>
      </c>
      <c r="C92" s="88" t="s">
        <v>1413</v>
      </c>
      <c r="D92" s="87" t="s">
        <v>1454</v>
      </c>
      <c r="E92" s="87"/>
      <c r="F92" s="87" t="s">
        <v>458</v>
      </c>
      <c r="G92" s="101">
        <v>41389</v>
      </c>
      <c r="H92" s="87" t="s">
        <v>302</v>
      </c>
      <c r="I92" s="90">
        <v>3.6899999825395184</v>
      </c>
      <c r="J92" s="88" t="s">
        <v>317</v>
      </c>
      <c r="K92" s="88" t="s">
        <v>121</v>
      </c>
      <c r="L92" s="89">
        <v>5.0999999999999997E-2</v>
      </c>
      <c r="M92" s="89">
        <v>2.5099999925169366E-2</v>
      </c>
      <c r="N92" s="90">
        <v>25.413964000000007</v>
      </c>
      <c r="O92" s="102">
        <v>126.2</v>
      </c>
      <c r="P92" s="90">
        <v>3.2072423999999995E-2</v>
      </c>
      <c r="Q92" s="91">
        <f t="shared" si="1"/>
        <v>4.8314217053697009E-5</v>
      </c>
      <c r="R92" s="91">
        <f>P92/'סכום נכסי הקרן'!$C$42</f>
        <v>7.469544698977955E-6</v>
      </c>
    </row>
    <row r="93" spans="2:18">
      <c r="B93" s="86" t="s">
        <v>1630</v>
      </c>
      <c r="C93" s="88" t="s">
        <v>1413</v>
      </c>
      <c r="D93" s="87" t="s">
        <v>1455</v>
      </c>
      <c r="E93" s="87"/>
      <c r="F93" s="87" t="s">
        <v>458</v>
      </c>
      <c r="G93" s="101">
        <v>41422</v>
      </c>
      <c r="H93" s="87" t="s">
        <v>302</v>
      </c>
      <c r="I93" s="90">
        <v>3.6799999829020948</v>
      </c>
      <c r="J93" s="88" t="s">
        <v>317</v>
      </c>
      <c r="K93" s="88" t="s">
        <v>121</v>
      </c>
      <c r="L93" s="89">
        <v>5.0999999999999997E-2</v>
      </c>
      <c r="M93" s="89">
        <v>2.5099999658041914E-2</v>
      </c>
      <c r="N93" s="90">
        <v>9.3079810000000016</v>
      </c>
      <c r="O93" s="102">
        <v>125.67</v>
      </c>
      <c r="P93" s="90">
        <v>1.1697340000000002E-2</v>
      </c>
      <c r="Q93" s="91">
        <f t="shared" si="1"/>
        <v>1.762098878809074E-5</v>
      </c>
      <c r="R93" s="91">
        <f>P93/'סכום נכסי הקרן'!$C$42</f>
        <v>2.7242656803596395E-6</v>
      </c>
    </row>
    <row r="94" spans="2:18">
      <c r="B94" s="86" t="s">
        <v>1630</v>
      </c>
      <c r="C94" s="88" t="s">
        <v>1413</v>
      </c>
      <c r="D94" s="87" t="s">
        <v>1456</v>
      </c>
      <c r="E94" s="87"/>
      <c r="F94" s="87" t="s">
        <v>458</v>
      </c>
      <c r="G94" s="101">
        <v>41450</v>
      </c>
      <c r="H94" s="87" t="s">
        <v>302</v>
      </c>
      <c r="I94" s="90">
        <v>3.6800000685749876</v>
      </c>
      <c r="J94" s="88" t="s">
        <v>317</v>
      </c>
      <c r="K94" s="88" t="s">
        <v>121</v>
      </c>
      <c r="L94" s="89">
        <v>5.0999999999999997E-2</v>
      </c>
      <c r="M94" s="89">
        <v>2.5200000249363589E-2</v>
      </c>
      <c r="N94" s="90">
        <v>15.334184000000002</v>
      </c>
      <c r="O94" s="102">
        <v>125.53</v>
      </c>
      <c r="P94" s="90">
        <v>1.9249001000000002E-2</v>
      </c>
      <c r="Q94" s="91">
        <f t="shared" si="1"/>
        <v>2.8996885685373547E-5</v>
      </c>
      <c r="R94" s="91">
        <f>P94/'סכום נכסי הקרן'!$C$42</f>
        <v>4.4830186012810067E-6</v>
      </c>
    </row>
    <row r="95" spans="2:18">
      <c r="B95" s="86" t="s">
        <v>1630</v>
      </c>
      <c r="C95" s="88" t="s">
        <v>1413</v>
      </c>
      <c r="D95" s="87" t="s">
        <v>1457</v>
      </c>
      <c r="E95" s="87"/>
      <c r="F95" s="87" t="s">
        <v>458</v>
      </c>
      <c r="G95" s="101">
        <v>41480</v>
      </c>
      <c r="H95" s="87" t="s">
        <v>302</v>
      </c>
      <c r="I95" s="90">
        <v>3.6800000932117745</v>
      </c>
      <c r="J95" s="88" t="s">
        <v>317</v>
      </c>
      <c r="K95" s="88" t="s">
        <v>121</v>
      </c>
      <c r="L95" s="89">
        <v>5.0999999999999997E-2</v>
      </c>
      <c r="M95" s="89">
        <v>2.5800000513859781E-2</v>
      </c>
      <c r="N95" s="90">
        <v>13.466433000000002</v>
      </c>
      <c r="O95" s="102">
        <v>124.28</v>
      </c>
      <c r="P95" s="90">
        <v>1.6736083000000006E-2</v>
      </c>
      <c r="Q95" s="91">
        <f t="shared" si="1"/>
        <v>2.5211401130475485E-5</v>
      </c>
      <c r="R95" s="91">
        <f>P95/'סכום נכסי הקרן'!$C$42</f>
        <v>3.8977696245941725E-6</v>
      </c>
    </row>
    <row r="96" spans="2:18">
      <c r="B96" s="86" t="s">
        <v>1630</v>
      </c>
      <c r="C96" s="88" t="s">
        <v>1413</v>
      </c>
      <c r="D96" s="87" t="s">
        <v>1458</v>
      </c>
      <c r="E96" s="87"/>
      <c r="F96" s="87" t="s">
        <v>458</v>
      </c>
      <c r="G96" s="101">
        <v>41512</v>
      </c>
      <c r="H96" s="87" t="s">
        <v>302</v>
      </c>
      <c r="I96" s="90">
        <v>3.6300000079660775</v>
      </c>
      <c r="J96" s="88" t="s">
        <v>317</v>
      </c>
      <c r="K96" s="88" t="s">
        <v>121</v>
      </c>
      <c r="L96" s="89">
        <v>5.0999999999999997E-2</v>
      </c>
      <c r="M96" s="89">
        <v>3.5800000079660776E-2</v>
      </c>
      <c r="N96" s="90">
        <v>41.984045000000009</v>
      </c>
      <c r="O96" s="102">
        <v>119.6</v>
      </c>
      <c r="P96" s="90">
        <v>5.0212920000000001E-2</v>
      </c>
      <c r="Q96" s="91">
        <f t="shared" si="1"/>
        <v>7.5641239832072689E-5</v>
      </c>
      <c r="R96" s="91">
        <f>P96/'סכום נכסי הקרן'!$C$42</f>
        <v>1.1694396731790657E-5</v>
      </c>
    </row>
    <row r="97" spans="2:18">
      <c r="B97" s="86" t="s">
        <v>1630</v>
      </c>
      <c r="C97" s="88" t="s">
        <v>1413</v>
      </c>
      <c r="D97" s="87" t="s">
        <v>1459</v>
      </c>
      <c r="E97" s="87"/>
      <c r="F97" s="87" t="s">
        <v>458</v>
      </c>
      <c r="G97" s="101">
        <v>40871</v>
      </c>
      <c r="H97" s="87" t="s">
        <v>302</v>
      </c>
      <c r="I97" s="90">
        <v>3.6599999396472875</v>
      </c>
      <c r="J97" s="88" t="s">
        <v>317</v>
      </c>
      <c r="K97" s="88" t="s">
        <v>121</v>
      </c>
      <c r="L97" s="89">
        <v>5.1879999999999996E-2</v>
      </c>
      <c r="M97" s="89">
        <v>2.8499999646079775E-2</v>
      </c>
      <c r="N97" s="90">
        <v>21.128941000000005</v>
      </c>
      <c r="O97" s="102">
        <v>127.04</v>
      </c>
      <c r="P97" s="90">
        <v>2.6842207000000003E-2</v>
      </c>
      <c r="Q97" s="91">
        <f t="shared" si="1"/>
        <v>4.0435366381981782E-5</v>
      </c>
      <c r="R97" s="91">
        <f>P97/'סכום נכסי הקרן'!$C$42</f>
        <v>6.2514471935678767E-6</v>
      </c>
    </row>
    <row r="98" spans="2:18">
      <c r="B98" s="86" t="s">
        <v>1630</v>
      </c>
      <c r="C98" s="88" t="s">
        <v>1413</v>
      </c>
      <c r="D98" s="87" t="s">
        <v>1460</v>
      </c>
      <c r="E98" s="87"/>
      <c r="F98" s="87" t="s">
        <v>458</v>
      </c>
      <c r="G98" s="101">
        <v>41547</v>
      </c>
      <c r="H98" s="87" t="s">
        <v>302</v>
      </c>
      <c r="I98" s="90">
        <v>3.6300000332719655</v>
      </c>
      <c r="J98" s="88" t="s">
        <v>317</v>
      </c>
      <c r="K98" s="88" t="s">
        <v>121</v>
      </c>
      <c r="L98" s="89">
        <v>5.0999999999999997E-2</v>
      </c>
      <c r="M98" s="89">
        <v>3.5800000414535967E-2</v>
      </c>
      <c r="N98" s="90">
        <v>30.720095000000004</v>
      </c>
      <c r="O98" s="102">
        <v>119.36</v>
      </c>
      <c r="P98" s="90">
        <v>3.6667506000000009E-2</v>
      </c>
      <c r="Q98" s="91">
        <f t="shared" si="1"/>
        <v>5.5236294073118332E-5</v>
      </c>
      <c r="R98" s="91">
        <f>P98/'סכום נכסי הקרן'!$C$42</f>
        <v>8.5397216957172448E-6</v>
      </c>
    </row>
    <row r="99" spans="2:18">
      <c r="B99" s="86" t="s">
        <v>1630</v>
      </c>
      <c r="C99" s="88" t="s">
        <v>1413</v>
      </c>
      <c r="D99" s="87" t="s">
        <v>1461</v>
      </c>
      <c r="E99" s="87"/>
      <c r="F99" s="87" t="s">
        <v>458</v>
      </c>
      <c r="G99" s="101">
        <v>41571</v>
      </c>
      <c r="H99" s="87" t="s">
        <v>302</v>
      </c>
      <c r="I99" s="90">
        <v>3.6799999761899067</v>
      </c>
      <c r="J99" s="88" t="s">
        <v>317</v>
      </c>
      <c r="K99" s="88" t="s">
        <v>121</v>
      </c>
      <c r="L99" s="89">
        <v>5.0999999999999997E-2</v>
      </c>
      <c r="M99" s="89">
        <v>2.6500000162341542E-2</v>
      </c>
      <c r="N99" s="90">
        <v>14.978972000000004</v>
      </c>
      <c r="O99" s="102">
        <v>123.37</v>
      </c>
      <c r="P99" s="90">
        <v>1.8479558000000004E-2</v>
      </c>
      <c r="Q99" s="91">
        <f t="shared" si="1"/>
        <v>2.7837789132133677E-5</v>
      </c>
      <c r="R99" s="91">
        <f>P99/'סכום נכסי הקרן'!$C$42</f>
        <v>4.3038182738652906E-6</v>
      </c>
    </row>
    <row r="100" spans="2:18">
      <c r="B100" s="86" t="s">
        <v>1630</v>
      </c>
      <c r="C100" s="88" t="s">
        <v>1413</v>
      </c>
      <c r="D100" s="87" t="s">
        <v>1462</v>
      </c>
      <c r="E100" s="87"/>
      <c r="F100" s="87" t="s">
        <v>458</v>
      </c>
      <c r="G100" s="101">
        <v>41597</v>
      </c>
      <c r="H100" s="87" t="s">
        <v>302</v>
      </c>
      <c r="I100" s="90">
        <v>3.6799999242858741</v>
      </c>
      <c r="J100" s="88" t="s">
        <v>317</v>
      </c>
      <c r="K100" s="88" t="s">
        <v>121</v>
      </c>
      <c r="L100" s="89">
        <v>5.0999999999999997E-2</v>
      </c>
      <c r="M100" s="89">
        <v>2.6699999810714681E-2</v>
      </c>
      <c r="N100" s="90">
        <v>3.8684620000000005</v>
      </c>
      <c r="O100" s="102">
        <v>122.91</v>
      </c>
      <c r="P100" s="90">
        <v>4.7547270000000011E-3</v>
      </c>
      <c r="Q100" s="91">
        <f t="shared" si="1"/>
        <v>7.1625678280217836E-6</v>
      </c>
      <c r="R100" s="91">
        <f>P100/'סכום נכסי הקרן'!$C$42</f>
        <v>1.1073577057330426E-6</v>
      </c>
    </row>
    <row r="101" spans="2:18">
      <c r="B101" s="86" t="s">
        <v>1630</v>
      </c>
      <c r="C101" s="88" t="s">
        <v>1413</v>
      </c>
      <c r="D101" s="87" t="s">
        <v>1463</v>
      </c>
      <c r="E101" s="87"/>
      <c r="F101" s="87" t="s">
        <v>458</v>
      </c>
      <c r="G101" s="101">
        <v>41630</v>
      </c>
      <c r="H101" s="87" t="s">
        <v>302</v>
      </c>
      <c r="I101" s="90">
        <v>3.6699999747906369</v>
      </c>
      <c r="J101" s="88" t="s">
        <v>317</v>
      </c>
      <c r="K101" s="88" t="s">
        <v>121</v>
      </c>
      <c r="L101" s="89">
        <v>5.0999999999999997E-2</v>
      </c>
      <c r="M101" s="89">
        <v>2.8499999851709621E-2</v>
      </c>
      <c r="N101" s="90">
        <v>44.010609000000017</v>
      </c>
      <c r="O101" s="102">
        <v>122.58</v>
      </c>
      <c r="P101" s="90">
        <v>5.3948208000000004E-2</v>
      </c>
      <c r="Q101" s="91">
        <f t="shared" si="1"/>
        <v>8.1268114657314156E-5</v>
      </c>
      <c r="R101" s="91">
        <f>P101/'סכום נכסי הקרן'!$C$42</f>
        <v>1.256433099929585E-5</v>
      </c>
    </row>
    <row r="102" spans="2:18">
      <c r="B102" s="86" t="s">
        <v>1630</v>
      </c>
      <c r="C102" s="88" t="s">
        <v>1413</v>
      </c>
      <c r="D102" s="87" t="s">
        <v>1464</v>
      </c>
      <c r="E102" s="87"/>
      <c r="F102" s="87" t="s">
        <v>458</v>
      </c>
      <c r="G102" s="101">
        <v>41666</v>
      </c>
      <c r="H102" s="87" t="s">
        <v>302</v>
      </c>
      <c r="I102" s="90">
        <v>3.6699999721830201</v>
      </c>
      <c r="J102" s="88" t="s">
        <v>317</v>
      </c>
      <c r="K102" s="88" t="s">
        <v>121</v>
      </c>
      <c r="L102" s="89">
        <v>5.0999999999999997E-2</v>
      </c>
      <c r="M102" s="89">
        <v>2.8500000047960303E-2</v>
      </c>
      <c r="N102" s="90">
        <v>8.5125230000000016</v>
      </c>
      <c r="O102" s="102">
        <v>122.47</v>
      </c>
      <c r="P102" s="90">
        <v>1.0425287000000002E-2</v>
      </c>
      <c r="Q102" s="91">
        <f t="shared" si="1"/>
        <v>1.5704755554649872E-5</v>
      </c>
      <c r="R102" s="91">
        <f>P102/'סכום נכסי הקרן'!$C$42</f>
        <v>2.4280094091476781E-6</v>
      </c>
    </row>
    <row r="103" spans="2:18">
      <c r="B103" s="86" t="s">
        <v>1630</v>
      </c>
      <c r="C103" s="88" t="s">
        <v>1413</v>
      </c>
      <c r="D103" s="87" t="s">
        <v>1465</v>
      </c>
      <c r="E103" s="87"/>
      <c r="F103" s="87" t="s">
        <v>458</v>
      </c>
      <c r="G103" s="101">
        <v>41696</v>
      </c>
      <c r="H103" s="87" t="s">
        <v>302</v>
      </c>
      <c r="I103" s="90">
        <v>3.670000017832117</v>
      </c>
      <c r="J103" s="88" t="s">
        <v>317</v>
      </c>
      <c r="K103" s="88" t="s">
        <v>121</v>
      </c>
      <c r="L103" s="89">
        <v>5.0999999999999997E-2</v>
      </c>
      <c r="M103" s="89">
        <v>2.8499999900932677E-2</v>
      </c>
      <c r="N103" s="90">
        <v>8.1933000000000007</v>
      </c>
      <c r="O103" s="102">
        <v>123.2</v>
      </c>
      <c r="P103" s="90">
        <v>1.0094146000000002E-2</v>
      </c>
      <c r="Q103" s="91">
        <f t="shared" si="1"/>
        <v>1.5205921473715477E-5</v>
      </c>
      <c r="R103" s="91">
        <f>P103/'סכום נכסי הקרן'!$C$42</f>
        <v>2.3508879386543892E-6</v>
      </c>
    </row>
    <row r="104" spans="2:18">
      <c r="B104" s="86" t="s">
        <v>1630</v>
      </c>
      <c r="C104" s="88" t="s">
        <v>1413</v>
      </c>
      <c r="D104" s="87" t="s">
        <v>1466</v>
      </c>
      <c r="E104" s="87"/>
      <c r="F104" s="87" t="s">
        <v>458</v>
      </c>
      <c r="G104" s="101">
        <v>41725</v>
      </c>
      <c r="H104" s="87" t="s">
        <v>302</v>
      </c>
      <c r="I104" s="90">
        <v>3.6699999071589899</v>
      </c>
      <c r="J104" s="88" t="s">
        <v>317</v>
      </c>
      <c r="K104" s="88" t="s">
        <v>121</v>
      </c>
      <c r="L104" s="89">
        <v>5.0999999999999997E-2</v>
      </c>
      <c r="M104" s="89">
        <v>2.849999957799541E-2</v>
      </c>
      <c r="N104" s="90">
        <v>16.317207000000003</v>
      </c>
      <c r="O104" s="102">
        <v>123.44</v>
      </c>
      <c r="P104" s="90">
        <v>2.0141961000000003E-2</v>
      </c>
      <c r="Q104" s="91">
        <f t="shared" si="1"/>
        <v>3.0342049470320684E-5</v>
      </c>
      <c r="R104" s="91">
        <f>P104/'סכום נכסי הקרן'!$C$42</f>
        <v>4.6909855648756315E-6</v>
      </c>
    </row>
    <row r="105" spans="2:18">
      <c r="B105" s="86" t="s">
        <v>1630</v>
      </c>
      <c r="C105" s="88" t="s">
        <v>1413</v>
      </c>
      <c r="D105" s="87" t="s">
        <v>1467</v>
      </c>
      <c r="E105" s="87"/>
      <c r="F105" s="87" t="s">
        <v>458</v>
      </c>
      <c r="G105" s="101">
        <v>41787</v>
      </c>
      <c r="H105" s="87" t="s">
        <v>302</v>
      </c>
      <c r="I105" s="90">
        <v>3.6699999722912851</v>
      </c>
      <c r="J105" s="88" t="s">
        <v>317</v>
      </c>
      <c r="K105" s="88" t="s">
        <v>121</v>
      </c>
      <c r="L105" s="89">
        <v>5.0999999999999997E-2</v>
      </c>
      <c r="M105" s="89">
        <v>2.8499999802080608E-2</v>
      </c>
      <c r="N105" s="90">
        <v>10.272776</v>
      </c>
      <c r="O105" s="102">
        <v>122.96</v>
      </c>
      <c r="P105" s="90">
        <v>1.2631405000000002E-2</v>
      </c>
      <c r="Q105" s="91">
        <f t="shared" si="1"/>
        <v>1.9028073552006978E-5</v>
      </c>
      <c r="R105" s="91">
        <f>P105/'סכום נכסי הקרן'!$C$42</f>
        <v>2.9418058410051473E-6</v>
      </c>
    </row>
    <row r="106" spans="2:18">
      <c r="B106" s="86" t="s">
        <v>1630</v>
      </c>
      <c r="C106" s="88" t="s">
        <v>1413</v>
      </c>
      <c r="D106" s="87" t="s">
        <v>1468</v>
      </c>
      <c r="E106" s="87"/>
      <c r="F106" s="87" t="s">
        <v>458</v>
      </c>
      <c r="G106" s="101">
        <v>41815</v>
      </c>
      <c r="H106" s="87" t="s">
        <v>302</v>
      </c>
      <c r="I106" s="90">
        <v>3.6700001761773047</v>
      </c>
      <c r="J106" s="88" t="s">
        <v>317</v>
      </c>
      <c r="K106" s="88" t="s">
        <v>121</v>
      </c>
      <c r="L106" s="89">
        <v>5.0999999999999997E-2</v>
      </c>
      <c r="M106" s="89">
        <v>2.8500002466482269E-2</v>
      </c>
      <c r="N106" s="90">
        <v>5.7759080000000003</v>
      </c>
      <c r="O106" s="102">
        <v>122.84</v>
      </c>
      <c r="P106" s="90">
        <v>7.0951250000000016E-3</v>
      </c>
      <c r="Q106" s="91">
        <f t="shared" si="1"/>
        <v>1.0688166546847602E-5</v>
      </c>
      <c r="R106" s="91">
        <f>P106/'סכום נכסי הקרן'!$C$42</f>
        <v>1.6524274352426865E-6</v>
      </c>
    </row>
    <row r="107" spans="2:18">
      <c r="B107" s="86" t="s">
        <v>1630</v>
      </c>
      <c r="C107" s="88" t="s">
        <v>1413</v>
      </c>
      <c r="D107" s="87" t="s">
        <v>1469</v>
      </c>
      <c r="E107" s="87"/>
      <c r="F107" s="87" t="s">
        <v>458</v>
      </c>
      <c r="G107" s="101">
        <v>41836</v>
      </c>
      <c r="H107" s="87" t="s">
        <v>302</v>
      </c>
      <c r="I107" s="90">
        <v>3.6699998953933117</v>
      </c>
      <c r="J107" s="88" t="s">
        <v>317</v>
      </c>
      <c r="K107" s="88" t="s">
        <v>121</v>
      </c>
      <c r="L107" s="89">
        <v>5.0999999999999997E-2</v>
      </c>
      <c r="M107" s="89">
        <v>2.8499999524515051E-2</v>
      </c>
      <c r="N107" s="90">
        <v>17.171095999999999</v>
      </c>
      <c r="O107" s="102">
        <v>122.48</v>
      </c>
      <c r="P107" s="90">
        <v>2.1031160000000004E-2</v>
      </c>
      <c r="Q107" s="91">
        <f t="shared" si="1"/>
        <v>3.1681547647631207E-5</v>
      </c>
      <c r="R107" s="91">
        <f>P107/'סכום נכסי הקרן'!$C$42</f>
        <v>4.8980766059764387E-6</v>
      </c>
    </row>
    <row r="108" spans="2:18">
      <c r="B108" s="86" t="s">
        <v>1630</v>
      </c>
      <c r="C108" s="88" t="s">
        <v>1413</v>
      </c>
      <c r="D108" s="87" t="s">
        <v>1470</v>
      </c>
      <c r="E108" s="87"/>
      <c r="F108" s="87" t="s">
        <v>458</v>
      </c>
      <c r="G108" s="101">
        <v>40903</v>
      </c>
      <c r="H108" s="87" t="s">
        <v>302</v>
      </c>
      <c r="I108" s="90">
        <v>3.619999959936691</v>
      </c>
      <c r="J108" s="88" t="s">
        <v>317</v>
      </c>
      <c r="K108" s="88" t="s">
        <v>121</v>
      </c>
      <c r="L108" s="89">
        <v>5.2619999999999993E-2</v>
      </c>
      <c r="M108" s="89">
        <v>3.5599999614205166E-2</v>
      </c>
      <c r="N108" s="90">
        <v>21.678594000000004</v>
      </c>
      <c r="O108" s="102">
        <v>124.35</v>
      </c>
      <c r="P108" s="90">
        <v>2.6957334000000006E-2</v>
      </c>
      <c r="Q108" s="91">
        <f t="shared" si="1"/>
        <v>4.0608794834622004E-5</v>
      </c>
      <c r="R108" s="91">
        <f>P108/'סכום נכסי הקרן'!$C$42</f>
        <v>6.2782598308839482E-6</v>
      </c>
    </row>
    <row r="109" spans="2:18">
      <c r="B109" s="86" t="s">
        <v>1630</v>
      </c>
      <c r="C109" s="88" t="s">
        <v>1413</v>
      </c>
      <c r="D109" s="87" t="s">
        <v>1471</v>
      </c>
      <c r="E109" s="87"/>
      <c r="F109" s="87" t="s">
        <v>458</v>
      </c>
      <c r="G109" s="101">
        <v>41911</v>
      </c>
      <c r="H109" s="87" t="s">
        <v>302</v>
      </c>
      <c r="I109" s="90">
        <v>3.6700001611203117</v>
      </c>
      <c r="J109" s="88" t="s">
        <v>317</v>
      </c>
      <c r="K109" s="88" t="s">
        <v>121</v>
      </c>
      <c r="L109" s="89">
        <v>5.0999999999999997E-2</v>
      </c>
      <c r="M109" s="89">
        <v>2.8500001393145551E-2</v>
      </c>
      <c r="N109" s="90">
        <v>6.7396320000000012</v>
      </c>
      <c r="O109" s="102">
        <v>122.48</v>
      </c>
      <c r="P109" s="90">
        <v>8.2547010000000032E-3</v>
      </c>
      <c r="Q109" s="91">
        <f t="shared" si="1"/>
        <v>1.2434963313885161E-5</v>
      </c>
      <c r="R109" s="91">
        <f>P109/'סכום נכסי הקרן'!$C$42</f>
        <v>1.9224882439879835E-6</v>
      </c>
    </row>
    <row r="110" spans="2:18">
      <c r="B110" s="86" t="s">
        <v>1630</v>
      </c>
      <c r="C110" s="88" t="s">
        <v>1413</v>
      </c>
      <c r="D110" s="87" t="s">
        <v>1472</v>
      </c>
      <c r="E110" s="87"/>
      <c r="F110" s="87" t="s">
        <v>458</v>
      </c>
      <c r="G110" s="101">
        <v>40933</v>
      </c>
      <c r="H110" s="87" t="s">
        <v>302</v>
      </c>
      <c r="I110" s="90">
        <v>3.6699999889586792</v>
      </c>
      <c r="J110" s="88" t="s">
        <v>317</v>
      </c>
      <c r="K110" s="88" t="s">
        <v>121</v>
      </c>
      <c r="L110" s="89">
        <v>5.1330999999999995E-2</v>
      </c>
      <c r="M110" s="89">
        <v>2.8499999940850073E-2</v>
      </c>
      <c r="N110" s="90">
        <v>79.941002000000012</v>
      </c>
      <c r="O110" s="102">
        <v>126.89</v>
      </c>
      <c r="P110" s="90">
        <v>0.10143713600000001</v>
      </c>
      <c r="Q110" s="91">
        <f t="shared" si="1"/>
        <v>1.5280590597110415E-4</v>
      </c>
      <c r="R110" s="91">
        <f>P110/'סכום נכסי הקרן'!$C$42</f>
        <v>2.3624320428300216E-5</v>
      </c>
    </row>
    <row r="111" spans="2:18">
      <c r="B111" s="86" t="s">
        <v>1630</v>
      </c>
      <c r="C111" s="88" t="s">
        <v>1413</v>
      </c>
      <c r="D111" s="87" t="s">
        <v>1473</v>
      </c>
      <c r="E111" s="87"/>
      <c r="F111" s="87" t="s">
        <v>458</v>
      </c>
      <c r="G111" s="101">
        <v>40993</v>
      </c>
      <c r="H111" s="87" t="s">
        <v>302</v>
      </c>
      <c r="I111" s="90">
        <v>3.6699999917042443</v>
      </c>
      <c r="J111" s="88" t="s">
        <v>317</v>
      </c>
      <c r="K111" s="88" t="s">
        <v>121</v>
      </c>
      <c r="L111" s="89">
        <v>5.1451999999999998E-2</v>
      </c>
      <c r="M111" s="89">
        <v>2.850000000846506E-2</v>
      </c>
      <c r="N111" s="90">
        <v>46.523586000000002</v>
      </c>
      <c r="O111" s="102">
        <v>126.96</v>
      </c>
      <c r="P111" s="90">
        <v>5.9066347000000005E-2</v>
      </c>
      <c r="Q111" s="91">
        <f t="shared" si="1"/>
        <v>8.8978129920176465E-5</v>
      </c>
      <c r="R111" s="91">
        <f>P111/'סכום נכסי הקרן'!$C$42</f>
        <v>1.3756325967810932E-5</v>
      </c>
    </row>
    <row r="112" spans="2:18">
      <c r="B112" s="86" t="s">
        <v>1630</v>
      </c>
      <c r="C112" s="88" t="s">
        <v>1413</v>
      </c>
      <c r="D112" s="87" t="s">
        <v>1474</v>
      </c>
      <c r="E112" s="87"/>
      <c r="F112" s="87" t="s">
        <v>458</v>
      </c>
      <c r="G112" s="101">
        <v>41053</v>
      </c>
      <c r="H112" s="87" t="s">
        <v>302</v>
      </c>
      <c r="I112" s="90">
        <v>3.6700000012190639</v>
      </c>
      <c r="J112" s="88" t="s">
        <v>317</v>
      </c>
      <c r="K112" s="88" t="s">
        <v>121</v>
      </c>
      <c r="L112" s="89">
        <v>5.0999999999999997E-2</v>
      </c>
      <c r="M112" s="89">
        <v>2.8500000182859551E-2</v>
      </c>
      <c r="N112" s="90">
        <v>32.77012100000001</v>
      </c>
      <c r="O112" s="102">
        <v>125.16</v>
      </c>
      <c r="P112" s="90">
        <v>4.1015085000000007E-2</v>
      </c>
      <c r="Q112" s="91">
        <f t="shared" si="1"/>
        <v>6.1785530122881674E-5</v>
      </c>
      <c r="R112" s="91">
        <f>P112/'סכום נכסי הקרן'!$C$42</f>
        <v>9.552256191795181E-6</v>
      </c>
    </row>
    <row r="113" spans="2:18">
      <c r="B113" s="86" t="s">
        <v>1630</v>
      </c>
      <c r="C113" s="88" t="s">
        <v>1413</v>
      </c>
      <c r="D113" s="87" t="s">
        <v>1475</v>
      </c>
      <c r="E113" s="87"/>
      <c r="F113" s="87" t="s">
        <v>458</v>
      </c>
      <c r="G113" s="101">
        <v>41085</v>
      </c>
      <c r="H113" s="87" t="s">
        <v>302</v>
      </c>
      <c r="I113" s="90">
        <v>3.6700000090101308</v>
      </c>
      <c r="J113" s="88" t="s">
        <v>317</v>
      </c>
      <c r="K113" s="88" t="s">
        <v>121</v>
      </c>
      <c r="L113" s="89">
        <v>5.0999999999999997E-2</v>
      </c>
      <c r="M113" s="89">
        <v>2.8500000053000768E-2</v>
      </c>
      <c r="N113" s="90">
        <v>60.299291000000004</v>
      </c>
      <c r="O113" s="102">
        <v>125.16</v>
      </c>
      <c r="P113" s="90">
        <v>7.5470596000000015E-2</v>
      </c>
      <c r="Q113" s="91">
        <f t="shared" si="1"/>
        <v>1.1368965302765637E-4</v>
      </c>
      <c r="R113" s="91">
        <f>P113/'סכום נכסי הקרן'!$C$42</f>
        <v>1.7576812724866294E-5</v>
      </c>
    </row>
    <row r="114" spans="2:18">
      <c r="B114" s="86" t="s">
        <v>1630</v>
      </c>
      <c r="C114" s="88" t="s">
        <v>1413</v>
      </c>
      <c r="D114" s="87" t="s">
        <v>1476</v>
      </c>
      <c r="E114" s="87"/>
      <c r="F114" s="87" t="s">
        <v>458</v>
      </c>
      <c r="G114" s="101">
        <v>41115</v>
      </c>
      <c r="H114" s="87" t="s">
        <v>302</v>
      </c>
      <c r="I114" s="90">
        <v>3.6700000244408755</v>
      </c>
      <c r="J114" s="88" t="s">
        <v>317</v>
      </c>
      <c r="K114" s="88" t="s">
        <v>121</v>
      </c>
      <c r="L114" s="89">
        <v>5.0999999999999997E-2</v>
      </c>
      <c r="M114" s="89">
        <v>2.8600000166913296E-2</v>
      </c>
      <c r="N114" s="90">
        <v>26.739740000000005</v>
      </c>
      <c r="O114" s="102">
        <v>125.47</v>
      </c>
      <c r="P114" s="90">
        <v>3.3550353999999998E-2</v>
      </c>
      <c r="Q114" s="91">
        <f t="shared" si="1"/>
        <v>5.0540585438268461E-5</v>
      </c>
      <c r="R114" s="91">
        <f>P114/'סכום נכסי הקרן'!$C$42</f>
        <v>7.8137489348960297E-6</v>
      </c>
    </row>
    <row r="115" spans="2:18">
      <c r="B115" s="86" t="s">
        <v>1630</v>
      </c>
      <c r="C115" s="88" t="s">
        <v>1413</v>
      </c>
      <c r="D115" s="87" t="s">
        <v>1477</v>
      </c>
      <c r="E115" s="87"/>
      <c r="F115" s="87" t="s">
        <v>458</v>
      </c>
      <c r="G115" s="101">
        <v>41179</v>
      </c>
      <c r="H115" s="87" t="s">
        <v>302</v>
      </c>
      <c r="I115" s="90">
        <v>3.6700000040626066</v>
      </c>
      <c r="J115" s="88" t="s">
        <v>317</v>
      </c>
      <c r="K115" s="88" t="s">
        <v>121</v>
      </c>
      <c r="L115" s="89">
        <v>5.0999999999999997E-2</v>
      </c>
      <c r="M115" s="89">
        <v>2.850000008364191E-2</v>
      </c>
      <c r="N115" s="90">
        <v>33.718815000000006</v>
      </c>
      <c r="O115" s="102">
        <v>124.1</v>
      </c>
      <c r="P115" s="90">
        <v>4.1845049000000009E-2</v>
      </c>
      <c r="Q115" s="91">
        <f t="shared" si="1"/>
        <v>6.3035796109723035E-5</v>
      </c>
      <c r="R115" s="91">
        <f>P115/'סכום נכסי הקרן'!$C$42</f>
        <v>9.745551628290488E-6</v>
      </c>
    </row>
    <row r="116" spans="2:18">
      <c r="B116" s="86" t="s">
        <v>1631</v>
      </c>
      <c r="C116" s="88" t="s">
        <v>1404</v>
      </c>
      <c r="D116" s="87">
        <v>9079</v>
      </c>
      <c r="E116" s="87"/>
      <c r="F116" s="87" t="s">
        <v>1443</v>
      </c>
      <c r="G116" s="101">
        <v>44705</v>
      </c>
      <c r="H116" s="87" t="s">
        <v>1403</v>
      </c>
      <c r="I116" s="90">
        <v>7.5199999973705669</v>
      </c>
      <c r="J116" s="88" t="s">
        <v>306</v>
      </c>
      <c r="K116" s="88" t="s">
        <v>121</v>
      </c>
      <c r="L116" s="89">
        <v>2.3671999999999999E-2</v>
      </c>
      <c r="M116" s="89">
        <v>2.6999999989886794E-2</v>
      </c>
      <c r="N116" s="90">
        <v>949.0412980000001</v>
      </c>
      <c r="O116" s="102">
        <v>104.19</v>
      </c>
      <c r="P116" s="90">
        <v>0.98880613000000017</v>
      </c>
      <c r="Q116" s="91">
        <f t="shared" si="1"/>
        <v>1.4895473441248518E-3</v>
      </c>
      <c r="R116" s="91">
        <f>P116/'סכום נכסי הקרן'!$C$42</f>
        <v>2.3028916014138529E-4</v>
      </c>
    </row>
    <row r="117" spans="2:18">
      <c r="B117" s="86" t="s">
        <v>1631</v>
      </c>
      <c r="C117" s="88" t="s">
        <v>1404</v>
      </c>
      <c r="D117" s="87">
        <v>9017</v>
      </c>
      <c r="E117" s="87"/>
      <c r="F117" s="87" t="s">
        <v>1443</v>
      </c>
      <c r="G117" s="101">
        <v>44651</v>
      </c>
      <c r="H117" s="87" t="s">
        <v>1403</v>
      </c>
      <c r="I117" s="90">
        <v>7.6200000003159474</v>
      </c>
      <c r="J117" s="88" t="s">
        <v>306</v>
      </c>
      <c r="K117" s="88" t="s">
        <v>121</v>
      </c>
      <c r="L117" s="89">
        <v>1.797E-2</v>
      </c>
      <c r="M117" s="89">
        <v>3.8600000000185847E-2</v>
      </c>
      <c r="N117" s="90">
        <v>2325.2572010000004</v>
      </c>
      <c r="O117" s="102">
        <v>92.56</v>
      </c>
      <c r="P117" s="90">
        <v>2.1522579860000004</v>
      </c>
      <c r="Q117" s="91">
        <f t="shared" si="1"/>
        <v>3.2421827390145758E-3</v>
      </c>
      <c r="R117" s="91">
        <f>P117/'סכום נכסי הקרן'!$C$42</f>
        <v>5.0125264090295375E-4</v>
      </c>
    </row>
    <row r="118" spans="2:18">
      <c r="B118" s="86" t="s">
        <v>1631</v>
      </c>
      <c r="C118" s="88" t="s">
        <v>1404</v>
      </c>
      <c r="D118" s="87">
        <v>9080</v>
      </c>
      <c r="E118" s="87"/>
      <c r="F118" s="87" t="s">
        <v>1443</v>
      </c>
      <c r="G118" s="101">
        <v>44705</v>
      </c>
      <c r="H118" s="87" t="s">
        <v>1403</v>
      </c>
      <c r="I118" s="90">
        <v>7.1600000045474221</v>
      </c>
      <c r="J118" s="88" t="s">
        <v>306</v>
      </c>
      <c r="K118" s="88" t="s">
        <v>121</v>
      </c>
      <c r="L118" s="89">
        <v>2.3184999999999997E-2</v>
      </c>
      <c r="M118" s="89">
        <v>2.8300000022737117E-2</v>
      </c>
      <c r="N118" s="90">
        <v>674.46296900000016</v>
      </c>
      <c r="O118" s="102">
        <v>103.03</v>
      </c>
      <c r="P118" s="90">
        <v>0.69489917400000001</v>
      </c>
      <c r="Q118" s="91">
        <f t="shared" si="1"/>
        <v>1.0468029957159076E-3</v>
      </c>
      <c r="R118" s="91">
        <f>P118/'סכום נכסי הקרן'!$C$42</f>
        <v>1.6183935587393895E-4</v>
      </c>
    </row>
    <row r="119" spans="2:18">
      <c r="B119" s="86" t="s">
        <v>1631</v>
      </c>
      <c r="C119" s="88" t="s">
        <v>1404</v>
      </c>
      <c r="D119" s="87">
        <v>9019</v>
      </c>
      <c r="E119" s="87"/>
      <c r="F119" s="87" t="s">
        <v>1443</v>
      </c>
      <c r="G119" s="101">
        <v>44651</v>
      </c>
      <c r="H119" s="87" t="s">
        <v>1403</v>
      </c>
      <c r="I119" s="90">
        <v>7.209999997317424</v>
      </c>
      <c r="J119" s="88" t="s">
        <v>306</v>
      </c>
      <c r="K119" s="88" t="s">
        <v>121</v>
      </c>
      <c r="L119" s="89">
        <v>1.8769999999999998E-2</v>
      </c>
      <c r="M119" s="89">
        <v>4.0099999985163413E-2</v>
      </c>
      <c r="N119" s="90">
        <v>1436.3775210000001</v>
      </c>
      <c r="O119" s="102">
        <v>92.91</v>
      </c>
      <c r="P119" s="90">
        <v>1.3345382980000002</v>
      </c>
      <c r="Q119" s="91">
        <f t="shared" si="1"/>
        <v>2.0103617049975209E-3</v>
      </c>
      <c r="R119" s="91">
        <f>P119/'סכום נכסי הקרן'!$C$42</f>
        <v>3.1080885777167843E-4</v>
      </c>
    </row>
    <row r="120" spans="2:18">
      <c r="B120" s="86" t="s">
        <v>1632</v>
      </c>
      <c r="C120" s="88" t="s">
        <v>1404</v>
      </c>
      <c r="D120" s="87">
        <v>4100</v>
      </c>
      <c r="E120" s="87"/>
      <c r="F120" s="87" t="s">
        <v>462</v>
      </c>
      <c r="G120" s="101">
        <v>42052</v>
      </c>
      <c r="H120" s="87" t="s">
        <v>119</v>
      </c>
      <c r="I120" s="90">
        <v>3.9100000040810166</v>
      </c>
      <c r="J120" s="88" t="s">
        <v>667</v>
      </c>
      <c r="K120" s="88" t="s">
        <v>121</v>
      </c>
      <c r="L120" s="89">
        <v>2.9779E-2</v>
      </c>
      <c r="M120" s="89">
        <v>2.3100000027645593E-2</v>
      </c>
      <c r="N120" s="90">
        <v>259.69727900000004</v>
      </c>
      <c r="O120" s="102">
        <v>117</v>
      </c>
      <c r="P120" s="90">
        <v>0.30384583600000009</v>
      </c>
      <c r="Q120" s="91">
        <f t="shared" si="1"/>
        <v>4.5771637564301446E-4</v>
      </c>
      <c r="R120" s="91">
        <f>P120/'סכום נכסי הקרן'!$C$42</f>
        <v>7.0764531349433584E-5</v>
      </c>
    </row>
    <row r="121" spans="2:18">
      <c r="B121" s="86" t="s">
        <v>1633</v>
      </c>
      <c r="C121" s="88" t="s">
        <v>1413</v>
      </c>
      <c r="D121" s="87" t="s">
        <v>1478</v>
      </c>
      <c r="E121" s="87"/>
      <c r="F121" s="87" t="s">
        <v>462</v>
      </c>
      <c r="G121" s="101">
        <v>41767</v>
      </c>
      <c r="H121" s="87" t="s">
        <v>119</v>
      </c>
      <c r="I121" s="90">
        <v>4.4799999169743403</v>
      </c>
      <c r="J121" s="88" t="s">
        <v>667</v>
      </c>
      <c r="K121" s="88" t="s">
        <v>121</v>
      </c>
      <c r="L121" s="89">
        <v>5.3499999999999999E-2</v>
      </c>
      <c r="M121" s="89">
        <v>2.7899999531650125E-2</v>
      </c>
      <c r="N121" s="90">
        <v>15.044737000000003</v>
      </c>
      <c r="O121" s="102">
        <v>124.89</v>
      </c>
      <c r="P121" s="90">
        <v>1.8789372000000002E-2</v>
      </c>
      <c r="Q121" s="91">
        <f t="shared" si="1"/>
        <v>2.8304496009115412E-5</v>
      </c>
      <c r="R121" s="91">
        <f>P121/'סכום נכסי הקרן'!$C$42</f>
        <v>4.375972767749792E-6</v>
      </c>
    </row>
    <row r="122" spans="2:18">
      <c r="B122" s="86" t="s">
        <v>1633</v>
      </c>
      <c r="C122" s="88" t="s">
        <v>1413</v>
      </c>
      <c r="D122" s="87" t="s">
        <v>1479</v>
      </c>
      <c r="E122" s="87"/>
      <c r="F122" s="87" t="s">
        <v>462</v>
      </c>
      <c r="G122" s="101">
        <v>41269</v>
      </c>
      <c r="H122" s="87" t="s">
        <v>119</v>
      </c>
      <c r="I122" s="90">
        <v>4.5200000115186203</v>
      </c>
      <c r="J122" s="88" t="s">
        <v>667</v>
      </c>
      <c r="K122" s="88" t="s">
        <v>121</v>
      </c>
      <c r="L122" s="89">
        <v>5.3499999999999999E-2</v>
      </c>
      <c r="M122" s="89">
        <v>2.1900000091531893E-2</v>
      </c>
      <c r="N122" s="90">
        <v>74.720566000000019</v>
      </c>
      <c r="O122" s="102">
        <v>130.13</v>
      </c>
      <c r="P122" s="90">
        <v>9.7233869000000014E-2</v>
      </c>
      <c r="Q122" s="91">
        <f t="shared" si="1"/>
        <v>1.4647406294693356E-4</v>
      </c>
      <c r="R122" s="91">
        <f>P122/'סכום נכסי הקרן'!$C$42</f>
        <v>2.2645395644247755E-5</v>
      </c>
    </row>
    <row r="123" spans="2:18">
      <c r="B123" s="86" t="s">
        <v>1633</v>
      </c>
      <c r="C123" s="88" t="s">
        <v>1413</v>
      </c>
      <c r="D123" s="87" t="s">
        <v>1480</v>
      </c>
      <c r="E123" s="87"/>
      <c r="F123" s="87" t="s">
        <v>462</v>
      </c>
      <c r="G123" s="101">
        <v>41767</v>
      </c>
      <c r="H123" s="87" t="s">
        <v>119</v>
      </c>
      <c r="I123" s="90">
        <v>4.4799998667095284</v>
      </c>
      <c r="J123" s="88" t="s">
        <v>667</v>
      </c>
      <c r="K123" s="88" t="s">
        <v>121</v>
      </c>
      <c r="L123" s="89">
        <v>5.3499999999999999E-2</v>
      </c>
      <c r="M123" s="89">
        <v>2.7899999095528941E-2</v>
      </c>
      <c r="N123" s="90">
        <v>11.774142000000001</v>
      </c>
      <c r="O123" s="102">
        <v>124.89</v>
      </c>
      <c r="P123" s="90">
        <v>1.4704727000000003E-2</v>
      </c>
      <c r="Q123" s="91">
        <f t="shared" si="1"/>
        <v>2.215134634018804E-5</v>
      </c>
      <c r="R123" s="91">
        <f>P123/'סכום נכסי הקרן'!$C$42</f>
        <v>3.4246745931261089E-6</v>
      </c>
    </row>
    <row r="124" spans="2:18">
      <c r="B124" s="86" t="s">
        <v>1633</v>
      </c>
      <c r="C124" s="88" t="s">
        <v>1413</v>
      </c>
      <c r="D124" s="87" t="s">
        <v>1481</v>
      </c>
      <c r="E124" s="87"/>
      <c r="F124" s="87" t="s">
        <v>462</v>
      </c>
      <c r="G124" s="101">
        <v>41767</v>
      </c>
      <c r="H124" s="87" t="s">
        <v>119</v>
      </c>
      <c r="I124" s="90">
        <v>4.4799999425206947</v>
      </c>
      <c r="J124" s="88" t="s">
        <v>667</v>
      </c>
      <c r="K124" s="88" t="s">
        <v>121</v>
      </c>
      <c r="L124" s="89">
        <v>5.3499999999999999E-2</v>
      </c>
      <c r="M124" s="89">
        <v>2.7899999952100577E-2</v>
      </c>
      <c r="N124" s="90">
        <v>15.044736000000002</v>
      </c>
      <c r="O124" s="102">
        <v>124.89</v>
      </c>
      <c r="P124" s="90">
        <v>1.8789371000000003E-2</v>
      </c>
      <c r="Q124" s="91">
        <f t="shared" si="1"/>
        <v>2.8304494502705513E-5</v>
      </c>
      <c r="R124" s="91">
        <f>P124/'סכום נכסי הקרן'!$C$42</f>
        <v>4.3759725348536227E-6</v>
      </c>
    </row>
    <row r="125" spans="2:18">
      <c r="B125" s="86" t="s">
        <v>1633</v>
      </c>
      <c r="C125" s="88" t="s">
        <v>1413</v>
      </c>
      <c r="D125" s="87" t="s">
        <v>1482</v>
      </c>
      <c r="E125" s="87"/>
      <c r="F125" s="87" t="s">
        <v>462</v>
      </c>
      <c r="G125" s="101">
        <v>41269</v>
      </c>
      <c r="H125" s="87" t="s">
        <v>119</v>
      </c>
      <c r="I125" s="90">
        <v>4.5200000135513188</v>
      </c>
      <c r="J125" s="88" t="s">
        <v>667</v>
      </c>
      <c r="K125" s="88" t="s">
        <v>121</v>
      </c>
      <c r="L125" s="89">
        <v>5.3499999999999999E-2</v>
      </c>
      <c r="M125" s="89">
        <v>2.1900000077436105E-2</v>
      </c>
      <c r="N125" s="90">
        <v>79.390597000000014</v>
      </c>
      <c r="O125" s="102">
        <v>130.13</v>
      </c>
      <c r="P125" s="90">
        <v>0.10331098000000001</v>
      </c>
      <c r="Q125" s="91">
        <f t="shared" si="1"/>
        <v>1.5562868312510934E-4</v>
      </c>
      <c r="R125" s="91">
        <f>P125/'סכום נכסי הקרן'!$C$42</f>
        <v>2.4060731518304254E-5</v>
      </c>
    </row>
    <row r="126" spans="2:18">
      <c r="B126" s="86" t="s">
        <v>1633</v>
      </c>
      <c r="C126" s="88" t="s">
        <v>1413</v>
      </c>
      <c r="D126" s="87" t="s">
        <v>1483</v>
      </c>
      <c r="E126" s="87"/>
      <c r="F126" s="87" t="s">
        <v>462</v>
      </c>
      <c r="G126" s="101">
        <v>41281</v>
      </c>
      <c r="H126" s="87" t="s">
        <v>119</v>
      </c>
      <c r="I126" s="90">
        <v>4.5199999929288923</v>
      </c>
      <c r="J126" s="88" t="s">
        <v>667</v>
      </c>
      <c r="K126" s="88" t="s">
        <v>121</v>
      </c>
      <c r="L126" s="89">
        <v>5.3499999999999999E-2</v>
      </c>
      <c r="M126" s="89">
        <v>2.1999999984628024E-2</v>
      </c>
      <c r="N126" s="90">
        <v>100.02069900000001</v>
      </c>
      <c r="O126" s="102">
        <v>130.08000000000001</v>
      </c>
      <c r="P126" s="90">
        <v>0.13010692100000004</v>
      </c>
      <c r="Q126" s="91">
        <f t="shared" si="1"/>
        <v>1.9599435394662446E-4</v>
      </c>
      <c r="R126" s="91">
        <f>P126/'סכום נכסי הקרן'!$C$42</f>
        <v>3.0301403537690012E-5</v>
      </c>
    </row>
    <row r="127" spans="2:18">
      <c r="B127" s="86" t="s">
        <v>1633</v>
      </c>
      <c r="C127" s="88" t="s">
        <v>1413</v>
      </c>
      <c r="D127" s="87" t="s">
        <v>1484</v>
      </c>
      <c r="E127" s="87"/>
      <c r="F127" s="87" t="s">
        <v>462</v>
      </c>
      <c r="G127" s="101">
        <v>41767</v>
      </c>
      <c r="H127" s="87" t="s">
        <v>119</v>
      </c>
      <c r="I127" s="90">
        <v>4.4799999437822438</v>
      </c>
      <c r="J127" s="88" t="s">
        <v>667</v>
      </c>
      <c r="K127" s="88" t="s">
        <v>121</v>
      </c>
      <c r="L127" s="89">
        <v>5.3499999999999999E-2</v>
      </c>
      <c r="M127" s="89">
        <v>2.7899999764248121E-2</v>
      </c>
      <c r="N127" s="90">
        <v>17.661211999999999</v>
      </c>
      <c r="O127" s="102">
        <v>124.89</v>
      </c>
      <c r="P127" s="90">
        <v>2.2057088000000002E-2</v>
      </c>
      <c r="Q127" s="91">
        <f t="shared" si="1"/>
        <v>3.322701574425731E-5</v>
      </c>
      <c r="R127" s="91">
        <f>P127/'סכום נכסי הקרן'!$C$42</f>
        <v>5.1370113074487392E-6</v>
      </c>
    </row>
    <row r="128" spans="2:18">
      <c r="B128" s="86" t="s">
        <v>1633</v>
      </c>
      <c r="C128" s="88" t="s">
        <v>1413</v>
      </c>
      <c r="D128" s="87" t="s">
        <v>1485</v>
      </c>
      <c r="E128" s="87"/>
      <c r="F128" s="87" t="s">
        <v>462</v>
      </c>
      <c r="G128" s="101">
        <v>41281</v>
      </c>
      <c r="H128" s="87" t="s">
        <v>119</v>
      </c>
      <c r="I128" s="90">
        <v>4.5200000187791254</v>
      </c>
      <c r="J128" s="88" t="s">
        <v>667</v>
      </c>
      <c r="K128" s="88" t="s">
        <v>121</v>
      </c>
      <c r="L128" s="89">
        <v>5.3499999999999999E-2</v>
      </c>
      <c r="M128" s="89">
        <v>2.2000000064019747E-2</v>
      </c>
      <c r="N128" s="90">
        <v>72.04880900000002</v>
      </c>
      <c r="O128" s="102">
        <v>130.08000000000001</v>
      </c>
      <c r="P128" s="90">
        <v>9.3721087000000008E-2</v>
      </c>
      <c r="Q128" s="91">
        <f t="shared" si="1"/>
        <v>1.4118237336306174E-4</v>
      </c>
      <c r="R128" s="91">
        <f>P128/'סכום נכסי הקרן'!$C$42</f>
        <v>2.182728217185274E-5</v>
      </c>
    </row>
    <row r="129" spans="2:18">
      <c r="B129" s="86" t="s">
        <v>1633</v>
      </c>
      <c r="C129" s="88" t="s">
        <v>1413</v>
      </c>
      <c r="D129" s="87" t="s">
        <v>1486</v>
      </c>
      <c r="E129" s="87"/>
      <c r="F129" s="87" t="s">
        <v>462</v>
      </c>
      <c r="G129" s="101">
        <v>41767</v>
      </c>
      <c r="H129" s="87" t="s">
        <v>119</v>
      </c>
      <c r="I129" s="90">
        <v>4.4799999977738594</v>
      </c>
      <c r="J129" s="88" t="s">
        <v>667</v>
      </c>
      <c r="K129" s="88" t="s">
        <v>121</v>
      </c>
      <c r="L129" s="89">
        <v>5.3499999999999999E-2</v>
      </c>
      <c r="M129" s="89">
        <v>2.7899999905389061E-2</v>
      </c>
      <c r="N129" s="90">
        <v>14.387319000000002</v>
      </c>
      <c r="O129" s="102">
        <v>124.89</v>
      </c>
      <c r="P129" s="90">
        <v>1.7968323000000005E-2</v>
      </c>
      <c r="Q129" s="91">
        <f t="shared" si="1"/>
        <v>2.7067659666538974E-5</v>
      </c>
      <c r="R129" s="91">
        <f>P129/'סכום נכסי הקרן'!$C$42</f>
        <v>4.1847536006063566E-6</v>
      </c>
    </row>
    <row r="130" spans="2:18">
      <c r="B130" s="86" t="s">
        <v>1633</v>
      </c>
      <c r="C130" s="88" t="s">
        <v>1413</v>
      </c>
      <c r="D130" s="87" t="s">
        <v>1487</v>
      </c>
      <c r="E130" s="87"/>
      <c r="F130" s="87" t="s">
        <v>462</v>
      </c>
      <c r="G130" s="101">
        <v>41281</v>
      </c>
      <c r="H130" s="87" t="s">
        <v>119</v>
      </c>
      <c r="I130" s="90">
        <v>4.5200000149257455</v>
      </c>
      <c r="J130" s="88" t="s">
        <v>667</v>
      </c>
      <c r="K130" s="88" t="s">
        <v>121</v>
      </c>
      <c r="L130" s="89">
        <v>5.3499999999999999E-2</v>
      </c>
      <c r="M130" s="89">
        <v>2.2000000071074978E-2</v>
      </c>
      <c r="N130" s="90">
        <v>86.529209000000009</v>
      </c>
      <c r="O130" s="102">
        <v>130.08000000000001</v>
      </c>
      <c r="P130" s="90">
        <v>0.11255719100000001</v>
      </c>
      <c r="Q130" s="91">
        <f t="shared" si="1"/>
        <v>1.6955726691965763E-4</v>
      </c>
      <c r="R130" s="91">
        <f>P130/'סכום נכסי הקרן'!$C$42</f>
        <v>2.6214138643399685E-5</v>
      </c>
    </row>
    <row r="131" spans="2:18">
      <c r="B131" s="86" t="s">
        <v>1634</v>
      </c>
      <c r="C131" s="88" t="s">
        <v>1404</v>
      </c>
      <c r="D131" s="87">
        <v>9533</v>
      </c>
      <c r="E131" s="87"/>
      <c r="F131" s="87" t="s">
        <v>1443</v>
      </c>
      <c r="G131" s="101">
        <v>45015</v>
      </c>
      <c r="H131" s="87" t="s">
        <v>1403</v>
      </c>
      <c r="I131" s="90">
        <v>3.8699999981445434</v>
      </c>
      <c r="J131" s="88" t="s">
        <v>613</v>
      </c>
      <c r="K131" s="88" t="s">
        <v>121</v>
      </c>
      <c r="L131" s="89">
        <v>3.3593000000000005E-2</v>
      </c>
      <c r="M131" s="89">
        <v>3.4199999985479033E-2</v>
      </c>
      <c r="N131" s="90">
        <v>722.93184000000008</v>
      </c>
      <c r="O131" s="102">
        <v>102.88</v>
      </c>
      <c r="P131" s="90">
        <v>0.74375227400000021</v>
      </c>
      <c r="Q131" s="91">
        <f t="shared" si="1"/>
        <v>1.1203957892367833E-3</v>
      </c>
      <c r="R131" s="91">
        <f>P131/'סכום נכסי הקרן'!$C$42</f>
        <v>1.7321705573640153E-4</v>
      </c>
    </row>
    <row r="132" spans="2:18">
      <c r="B132" s="86" t="s">
        <v>1635</v>
      </c>
      <c r="C132" s="88" t="s">
        <v>1413</v>
      </c>
      <c r="D132" s="87" t="s">
        <v>1488</v>
      </c>
      <c r="E132" s="87"/>
      <c r="F132" s="87" t="s">
        <v>1443</v>
      </c>
      <c r="G132" s="101">
        <v>44748</v>
      </c>
      <c r="H132" s="87" t="s">
        <v>1403</v>
      </c>
      <c r="I132" s="90">
        <v>1.6399999999756747</v>
      </c>
      <c r="J132" s="88" t="s">
        <v>306</v>
      </c>
      <c r="K132" s="88" t="s">
        <v>121</v>
      </c>
      <c r="L132" s="89">
        <v>7.5660000000000005E-2</v>
      </c>
      <c r="M132" s="89">
        <v>8.2099999999172404E-2</v>
      </c>
      <c r="N132" s="90">
        <v>37409.141931000006</v>
      </c>
      <c r="O132" s="102">
        <v>101.1</v>
      </c>
      <c r="P132" s="90">
        <v>37.820602353000012</v>
      </c>
      <c r="Q132" s="91">
        <f t="shared" si="1"/>
        <v>5.6973329835761921E-2</v>
      </c>
      <c r="R132" s="91">
        <f>P132/'סכום נכסי הקרן'!$C$42</f>
        <v>8.8082734194959659E-3</v>
      </c>
    </row>
    <row r="133" spans="2:18">
      <c r="B133" s="86" t="s">
        <v>1636</v>
      </c>
      <c r="C133" s="88" t="s">
        <v>1413</v>
      </c>
      <c r="D133" s="87">
        <v>7127</v>
      </c>
      <c r="E133" s="87"/>
      <c r="F133" s="87" t="s">
        <v>1443</v>
      </c>
      <c r="G133" s="101">
        <v>43631</v>
      </c>
      <c r="H133" s="87" t="s">
        <v>1403</v>
      </c>
      <c r="I133" s="90">
        <v>4.8499999961768552</v>
      </c>
      <c r="J133" s="88" t="s">
        <v>306</v>
      </c>
      <c r="K133" s="88" t="s">
        <v>121</v>
      </c>
      <c r="L133" s="89">
        <v>3.1E-2</v>
      </c>
      <c r="M133" s="89">
        <v>2.9499999980884279E-2</v>
      </c>
      <c r="N133" s="90">
        <v>466.37194800000003</v>
      </c>
      <c r="O133" s="102">
        <v>112.17</v>
      </c>
      <c r="P133" s="90">
        <v>0.52312941999999996</v>
      </c>
      <c r="Q133" s="91">
        <f t="shared" si="1"/>
        <v>7.8804733764602979E-4</v>
      </c>
      <c r="R133" s="91">
        <f>P133/'סכום נכסי הקרן'!$C$42</f>
        <v>1.2183483811639596E-4</v>
      </c>
    </row>
    <row r="134" spans="2:18">
      <c r="B134" s="86" t="s">
        <v>1636</v>
      </c>
      <c r="C134" s="88" t="s">
        <v>1413</v>
      </c>
      <c r="D134" s="87">
        <v>7128</v>
      </c>
      <c r="E134" s="87"/>
      <c r="F134" s="87" t="s">
        <v>1443</v>
      </c>
      <c r="G134" s="101">
        <v>43634</v>
      </c>
      <c r="H134" s="87" t="s">
        <v>1403</v>
      </c>
      <c r="I134" s="90">
        <v>4.8600000105881591</v>
      </c>
      <c r="J134" s="88" t="s">
        <v>306</v>
      </c>
      <c r="K134" s="88" t="s">
        <v>121</v>
      </c>
      <c r="L134" s="89">
        <v>2.4900000000000002E-2</v>
      </c>
      <c r="M134" s="89">
        <v>2.9600000082863853E-2</v>
      </c>
      <c r="N134" s="90">
        <v>196.05036300000003</v>
      </c>
      <c r="O134" s="102">
        <v>110.8</v>
      </c>
      <c r="P134" s="90">
        <v>0.21722379500000003</v>
      </c>
      <c r="Q134" s="91">
        <f t="shared" si="1"/>
        <v>3.2722807546002093E-4</v>
      </c>
      <c r="R134" s="91">
        <f>P134/'סכום נכסי הקרן'!$C$42</f>
        <v>5.0590589798704472E-5</v>
      </c>
    </row>
    <row r="135" spans="2:18">
      <c r="B135" s="86" t="s">
        <v>1636</v>
      </c>
      <c r="C135" s="88" t="s">
        <v>1413</v>
      </c>
      <c r="D135" s="87">
        <v>7130</v>
      </c>
      <c r="E135" s="87"/>
      <c r="F135" s="87" t="s">
        <v>1443</v>
      </c>
      <c r="G135" s="101">
        <v>43634</v>
      </c>
      <c r="H135" s="87" t="s">
        <v>1403</v>
      </c>
      <c r="I135" s="90">
        <v>5.1300000002676835</v>
      </c>
      <c r="J135" s="88" t="s">
        <v>306</v>
      </c>
      <c r="K135" s="88" t="s">
        <v>121</v>
      </c>
      <c r="L135" s="89">
        <v>3.6000000000000004E-2</v>
      </c>
      <c r="M135" s="89">
        <v>2.9799999989292648E-2</v>
      </c>
      <c r="N135" s="90">
        <v>129.86008100000004</v>
      </c>
      <c r="O135" s="102">
        <v>115.07</v>
      </c>
      <c r="P135" s="90">
        <v>0.14942999200000004</v>
      </c>
      <c r="Q135" s="91">
        <f t="shared" si="1"/>
        <v>2.2510281941334433E-4</v>
      </c>
      <c r="R135" s="91">
        <f>P135/'סכום נכסי הקרן'!$C$42</f>
        <v>3.4801672758252347E-5</v>
      </c>
    </row>
    <row r="136" spans="2:18">
      <c r="B136" s="86" t="s">
        <v>1629</v>
      </c>
      <c r="C136" s="88" t="s">
        <v>1404</v>
      </c>
      <c r="D136" s="87">
        <v>9922</v>
      </c>
      <c r="E136" s="87"/>
      <c r="F136" s="87" t="s">
        <v>462</v>
      </c>
      <c r="G136" s="101">
        <v>40489</v>
      </c>
      <c r="H136" s="87" t="s">
        <v>119</v>
      </c>
      <c r="I136" s="90">
        <v>1.7300000078150364</v>
      </c>
      <c r="J136" s="88" t="s">
        <v>306</v>
      </c>
      <c r="K136" s="88" t="s">
        <v>121</v>
      </c>
      <c r="L136" s="89">
        <v>5.7000000000000002E-2</v>
      </c>
      <c r="M136" s="89">
        <v>2.6500000053896806E-2</v>
      </c>
      <c r="N136" s="90">
        <v>119.08842200000001</v>
      </c>
      <c r="O136" s="102">
        <v>124.64</v>
      </c>
      <c r="P136" s="90">
        <v>0.14843180800000003</v>
      </c>
      <c r="Q136" s="91">
        <f t="shared" si="1"/>
        <v>2.2359914515300379E-4</v>
      </c>
      <c r="R136" s="91">
        <f>P136/'סכום נכסי הקרן'!$C$42</f>
        <v>3.4569199528109069E-5</v>
      </c>
    </row>
    <row r="137" spans="2:18">
      <c r="B137" s="86" t="s">
        <v>1637</v>
      </c>
      <c r="C137" s="88" t="s">
        <v>1413</v>
      </c>
      <c r="D137" s="87" t="s">
        <v>1489</v>
      </c>
      <c r="E137" s="87"/>
      <c r="F137" s="87" t="s">
        <v>535</v>
      </c>
      <c r="G137" s="101">
        <v>43801</v>
      </c>
      <c r="H137" s="87" t="s">
        <v>302</v>
      </c>
      <c r="I137" s="90">
        <v>4.6000000000000005</v>
      </c>
      <c r="J137" s="88" t="s">
        <v>317</v>
      </c>
      <c r="K137" s="88" t="s">
        <v>122</v>
      </c>
      <c r="L137" s="89">
        <v>2.3629999999999998E-2</v>
      </c>
      <c r="M137" s="89">
        <v>5.9300000000877297E-2</v>
      </c>
      <c r="N137" s="90">
        <v>3466.3523290000007</v>
      </c>
      <c r="O137" s="102">
        <v>85.19</v>
      </c>
      <c r="P137" s="90">
        <v>11.968745415000001</v>
      </c>
      <c r="Q137" s="91">
        <f t="shared" si="1"/>
        <v>1.8029836592355821E-2</v>
      </c>
      <c r="R137" s="91">
        <f>P137/'סכום נכסי הקרן'!$C$42</f>
        <v>2.7874749619183751E-3</v>
      </c>
    </row>
    <row r="138" spans="2:18">
      <c r="B138" s="86" t="s">
        <v>1638</v>
      </c>
      <c r="C138" s="88" t="s">
        <v>1413</v>
      </c>
      <c r="D138" s="87">
        <v>9365</v>
      </c>
      <c r="E138" s="87"/>
      <c r="F138" s="87" t="s">
        <v>284</v>
      </c>
      <c r="G138" s="101">
        <v>44906</v>
      </c>
      <c r="H138" s="87" t="s">
        <v>1403</v>
      </c>
      <c r="I138" s="90">
        <v>1.9800000159125137</v>
      </c>
      <c r="J138" s="88" t="s">
        <v>306</v>
      </c>
      <c r="K138" s="88" t="s">
        <v>121</v>
      </c>
      <c r="L138" s="89">
        <v>7.6799999999999993E-2</v>
      </c>
      <c r="M138" s="89">
        <v>7.7000000113660802E-2</v>
      </c>
      <c r="N138" s="90">
        <v>26.226471000000007</v>
      </c>
      <c r="O138" s="102">
        <v>100.64</v>
      </c>
      <c r="P138" s="90">
        <v>2.6394321000000005E-2</v>
      </c>
      <c r="Q138" s="91">
        <f t="shared" si="1"/>
        <v>3.9760666477187802E-5</v>
      </c>
      <c r="R138" s="91">
        <f>P138/'סכום נכסי הקרן'!$C$42</f>
        <v>6.1471362597561255E-6</v>
      </c>
    </row>
    <row r="139" spans="2:18">
      <c r="B139" s="86" t="s">
        <v>1638</v>
      </c>
      <c r="C139" s="88" t="s">
        <v>1413</v>
      </c>
      <c r="D139" s="87">
        <v>9509</v>
      </c>
      <c r="E139" s="87"/>
      <c r="F139" s="87" t="s">
        <v>284</v>
      </c>
      <c r="G139" s="101">
        <v>44991</v>
      </c>
      <c r="H139" s="87" t="s">
        <v>1403</v>
      </c>
      <c r="I139" s="90">
        <v>1.9800000009597269</v>
      </c>
      <c r="J139" s="88" t="s">
        <v>306</v>
      </c>
      <c r="K139" s="88" t="s">
        <v>121</v>
      </c>
      <c r="L139" s="89">
        <v>7.6799999999999993E-2</v>
      </c>
      <c r="M139" s="89">
        <v>7.3900000029934326E-2</v>
      </c>
      <c r="N139" s="90">
        <v>1297.0497680000003</v>
      </c>
      <c r="O139" s="102">
        <v>101.22</v>
      </c>
      <c r="P139" s="90">
        <v>1.3128739130000002</v>
      </c>
      <c r="Q139" s="91">
        <f t="shared" ref="Q139:Q202" si="2">IFERROR(P139/$P$10,0)</f>
        <v>1.9777262609405061E-3</v>
      </c>
      <c r="R139" s="91">
        <f>P139/'סכום נכסי הקרן'!$C$42</f>
        <v>3.0576330548871513E-4</v>
      </c>
    </row>
    <row r="140" spans="2:18">
      <c r="B140" s="86" t="s">
        <v>1638</v>
      </c>
      <c r="C140" s="88" t="s">
        <v>1413</v>
      </c>
      <c r="D140" s="87">
        <v>9316</v>
      </c>
      <c r="E140" s="87"/>
      <c r="F140" s="87" t="s">
        <v>284</v>
      </c>
      <c r="G140" s="101">
        <v>44885</v>
      </c>
      <c r="H140" s="87" t="s">
        <v>1403</v>
      </c>
      <c r="I140" s="90">
        <v>1.9799999999862039</v>
      </c>
      <c r="J140" s="88" t="s">
        <v>306</v>
      </c>
      <c r="K140" s="88" t="s">
        <v>121</v>
      </c>
      <c r="L140" s="89">
        <v>7.6799999999999993E-2</v>
      </c>
      <c r="M140" s="89">
        <v>8.0399999999290497E-2</v>
      </c>
      <c r="N140" s="90">
        <v>10146.965782000001</v>
      </c>
      <c r="O140" s="102">
        <v>100.01</v>
      </c>
      <c r="P140" s="90">
        <v>10.147981593000003</v>
      </c>
      <c r="Q140" s="91">
        <f t="shared" si="2"/>
        <v>1.5287019944021823E-2</v>
      </c>
      <c r="R140" s="91">
        <f>P140/'סכום נכסי הקרן'!$C$42</f>
        <v>2.3634260420515472E-3</v>
      </c>
    </row>
    <row r="141" spans="2:18">
      <c r="B141" s="86" t="s">
        <v>1639</v>
      </c>
      <c r="C141" s="88" t="s">
        <v>1413</v>
      </c>
      <c r="D141" s="87" t="s">
        <v>1490</v>
      </c>
      <c r="E141" s="87"/>
      <c r="F141" s="87" t="s">
        <v>552</v>
      </c>
      <c r="G141" s="101">
        <v>45015</v>
      </c>
      <c r="H141" s="87" t="s">
        <v>119</v>
      </c>
      <c r="I141" s="90">
        <v>5.080000004629178</v>
      </c>
      <c r="J141" s="88" t="s">
        <v>317</v>
      </c>
      <c r="K141" s="88" t="s">
        <v>121</v>
      </c>
      <c r="L141" s="89">
        <v>4.4999999999999998E-2</v>
      </c>
      <c r="M141" s="89">
        <v>3.8200000019839343E-2</v>
      </c>
      <c r="N141" s="90">
        <v>456.71277200000003</v>
      </c>
      <c r="O141" s="102">
        <v>105.95</v>
      </c>
      <c r="P141" s="90">
        <v>0.48388717200000009</v>
      </c>
      <c r="Q141" s="91">
        <f t="shared" si="2"/>
        <v>7.2893242673231144E-4</v>
      </c>
      <c r="R141" s="91">
        <f>P141/'סכום נכסי הקרן'!$C$42</f>
        <v>1.1269546887120336E-4</v>
      </c>
    </row>
    <row r="142" spans="2:18">
      <c r="B142" s="86" t="s">
        <v>1640</v>
      </c>
      <c r="C142" s="88" t="s">
        <v>1413</v>
      </c>
      <c r="D142" s="87" t="s">
        <v>1491</v>
      </c>
      <c r="E142" s="87"/>
      <c r="F142" s="87" t="s">
        <v>552</v>
      </c>
      <c r="G142" s="101">
        <v>44074</v>
      </c>
      <c r="H142" s="87" t="s">
        <v>119</v>
      </c>
      <c r="I142" s="90">
        <v>8.5900000012955804</v>
      </c>
      <c r="J142" s="88" t="s">
        <v>667</v>
      </c>
      <c r="K142" s="88" t="s">
        <v>121</v>
      </c>
      <c r="L142" s="89">
        <v>2.35E-2</v>
      </c>
      <c r="M142" s="89">
        <v>4.1100000000187764E-2</v>
      </c>
      <c r="N142" s="90">
        <v>555.11642700000016</v>
      </c>
      <c r="O142" s="102">
        <v>95.94</v>
      </c>
      <c r="P142" s="90">
        <v>0.53257870900000015</v>
      </c>
      <c r="Q142" s="91">
        <f t="shared" si="2"/>
        <v>8.022818401503968E-4</v>
      </c>
      <c r="R142" s="91">
        <f>P142/'סכום נכסי הקרן'!$C$42</f>
        <v>1.2403554132981888E-4</v>
      </c>
    </row>
    <row r="143" spans="2:18">
      <c r="B143" s="86" t="s">
        <v>1640</v>
      </c>
      <c r="C143" s="88" t="s">
        <v>1413</v>
      </c>
      <c r="D143" s="87" t="s">
        <v>1492</v>
      </c>
      <c r="E143" s="87"/>
      <c r="F143" s="87" t="s">
        <v>552</v>
      </c>
      <c r="G143" s="101">
        <v>44189</v>
      </c>
      <c r="H143" s="87" t="s">
        <v>119</v>
      </c>
      <c r="I143" s="90">
        <v>8.4999999772834833</v>
      </c>
      <c r="J143" s="88" t="s">
        <v>667</v>
      </c>
      <c r="K143" s="88" t="s">
        <v>121</v>
      </c>
      <c r="L143" s="89">
        <v>2.4700000000000003E-2</v>
      </c>
      <c r="M143" s="89">
        <v>4.349999996213913E-2</v>
      </c>
      <c r="N143" s="90">
        <v>69.448108000000005</v>
      </c>
      <c r="O143" s="102">
        <v>95.08</v>
      </c>
      <c r="P143" s="90">
        <v>6.6031255000000011E-2</v>
      </c>
      <c r="Q143" s="91">
        <f t="shared" si="2"/>
        <v>9.9470136288981994E-5</v>
      </c>
      <c r="R143" s="91">
        <f>P143/'סכום נכסי הקרן'!$C$42</f>
        <v>1.5378426362538476E-5</v>
      </c>
    </row>
    <row r="144" spans="2:18">
      <c r="B144" s="86" t="s">
        <v>1640</v>
      </c>
      <c r="C144" s="88" t="s">
        <v>1413</v>
      </c>
      <c r="D144" s="87" t="s">
        <v>1493</v>
      </c>
      <c r="E144" s="87"/>
      <c r="F144" s="87" t="s">
        <v>552</v>
      </c>
      <c r="G144" s="101">
        <v>44322</v>
      </c>
      <c r="H144" s="87" t="s">
        <v>119</v>
      </c>
      <c r="I144" s="90">
        <v>8.4000000067173985</v>
      </c>
      <c r="J144" s="88" t="s">
        <v>667</v>
      </c>
      <c r="K144" s="88" t="s">
        <v>121</v>
      </c>
      <c r="L144" s="89">
        <v>2.5600000000000001E-2</v>
      </c>
      <c r="M144" s="89">
        <v>4.6300000048701148E-2</v>
      </c>
      <c r="N144" s="90">
        <v>319.69749700000006</v>
      </c>
      <c r="O144" s="102">
        <v>93.13</v>
      </c>
      <c r="P144" s="90">
        <v>0.29773428500000004</v>
      </c>
      <c r="Q144" s="91">
        <f t="shared" si="2"/>
        <v>4.4850987470785778E-4</v>
      </c>
      <c r="R144" s="91">
        <f>P144/'סכום נכסי הקרן'!$C$42</f>
        <v>6.9341174531296491E-5</v>
      </c>
    </row>
    <row r="145" spans="2:18">
      <c r="B145" s="86" t="s">
        <v>1640</v>
      </c>
      <c r="C145" s="88" t="s">
        <v>1413</v>
      </c>
      <c r="D145" s="87" t="s">
        <v>1494</v>
      </c>
      <c r="E145" s="87"/>
      <c r="F145" s="87" t="s">
        <v>552</v>
      </c>
      <c r="G145" s="101">
        <v>44418</v>
      </c>
      <c r="H145" s="87" t="s">
        <v>119</v>
      </c>
      <c r="I145" s="90">
        <v>8.5199999915915061</v>
      </c>
      <c r="J145" s="88" t="s">
        <v>667</v>
      </c>
      <c r="K145" s="88" t="s">
        <v>121</v>
      </c>
      <c r="L145" s="89">
        <v>2.2700000000000001E-2</v>
      </c>
      <c r="M145" s="89">
        <v>4.4699999945206959E-2</v>
      </c>
      <c r="N145" s="90">
        <v>318.60210400000005</v>
      </c>
      <c r="O145" s="102">
        <v>91.08</v>
      </c>
      <c r="P145" s="90">
        <v>0.29018279700000005</v>
      </c>
      <c r="Q145" s="91">
        <f t="shared" si="2"/>
        <v>4.3713423841948781E-4</v>
      </c>
      <c r="R145" s="91">
        <f>P145/'סכום נכסי הקרן'!$C$42</f>
        <v>6.7582461901412468E-5</v>
      </c>
    </row>
    <row r="146" spans="2:18">
      <c r="B146" s="86" t="s">
        <v>1640</v>
      </c>
      <c r="C146" s="88" t="s">
        <v>1413</v>
      </c>
      <c r="D146" s="87" t="s">
        <v>1495</v>
      </c>
      <c r="E146" s="87"/>
      <c r="F146" s="87" t="s">
        <v>552</v>
      </c>
      <c r="G146" s="101">
        <v>44530</v>
      </c>
      <c r="H146" s="87" t="s">
        <v>119</v>
      </c>
      <c r="I146" s="90">
        <v>8.5699999895840637</v>
      </c>
      <c r="J146" s="88" t="s">
        <v>667</v>
      </c>
      <c r="K146" s="88" t="s">
        <v>121</v>
      </c>
      <c r="L146" s="89">
        <v>1.7899999999999999E-2</v>
      </c>
      <c r="M146" s="89">
        <v>4.7399999927541313E-2</v>
      </c>
      <c r="N146" s="90">
        <v>262.53180100000003</v>
      </c>
      <c r="O146" s="102">
        <v>84.11</v>
      </c>
      <c r="P146" s="90">
        <v>0.22081549000000003</v>
      </c>
      <c r="Q146" s="91">
        <f t="shared" si="2"/>
        <v>3.3263864036838826E-4</v>
      </c>
      <c r="R146" s="91">
        <f>P146/'סכום נכסי הקרן'!$C$42</f>
        <v>5.1427081806530124E-5</v>
      </c>
    </row>
    <row r="147" spans="2:18">
      <c r="B147" s="86" t="s">
        <v>1640</v>
      </c>
      <c r="C147" s="88" t="s">
        <v>1413</v>
      </c>
      <c r="D147" s="87" t="s">
        <v>1496</v>
      </c>
      <c r="E147" s="87"/>
      <c r="F147" s="87" t="s">
        <v>552</v>
      </c>
      <c r="G147" s="101">
        <v>44612</v>
      </c>
      <c r="H147" s="87" t="s">
        <v>119</v>
      </c>
      <c r="I147" s="90">
        <v>8.389999996977215</v>
      </c>
      <c r="J147" s="88" t="s">
        <v>667</v>
      </c>
      <c r="K147" s="88" t="s">
        <v>121</v>
      </c>
      <c r="L147" s="89">
        <v>2.3599999999999999E-2</v>
      </c>
      <c r="M147" s="89">
        <v>4.8099999971246657E-2</v>
      </c>
      <c r="N147" s="90">
        <v>307.87974200000008</v>
      </c>
      <c r="O147" s="102">
        <v>88.11</v>
      </c>
      <c r="P147" s="90">
        <v>0.27127283800000002</v>
      </c>
      <c r="Q147" s="91">
        <f t="shared" si="2"/>
        <v>4.0864808895967416E-4</v>
      </c>
      <c r="R147" s="91">
        <f>P147/'סכום נכסי הקרן'!$C$42</f>
        <v>6.317840488326065E-5</v>
      </c>
    </row>
    <row r="148" spans="2:18">
      <c r="B148" s="86" t="s">
        <v>1640</v>
      </c>
      <c r="C148" s="88" t="s">
        <v>1413</v>
      </c>
      <c r="D148" s="87" t="s">
        <v>1497</v>
      </c>
      <c r="E148" s="87"/>
      <c r="F148" s="87" t="s">
        <v>552</v>
      </c>
      <c r="G148" s="101">
        <v>44662</v>
      </c>
      <c r="H148" s="87" t="s">
        <v>119</v>
      </c>
      <c r="I148" s="90">
        <v>8.4400000104689781</v>
      </c>
      <c r="J148" s="88" t="s">
        <v>667</v>
      </c>
      <c r="K148" s="88" t="s">
        <v>121</v>
      </c>
      <c r="L148" s="89">
        <v>2.4E-2</v>
      </c>
      <c r="M148" s="89">
        <v>4.6000000070218761E-2</v>
      </c>
      <c r="N148" s="90">
        <v>350.65090500000008</v>
      </c>
      <c r="O148" s="102">
        <v>89.35</v>
      </c>
      <c r="P148" s="90">
        <v>0.31330658800000005</v>
      </c>
      <c r="Q148" s="91">
        <f t="shared" si="2"/>
        <v>4.7196814612407309E-4</v>
      </c>
      <c r="R148" s="91">
        <f>P148/'סכום נכסי הקרן'!$C$42</f>
        <v>7.2967904251648421E-5</v>
      </c>
    </row>
    <row r="149" spans="2:18">
      <c r="B149" s="86" t="s">
        <v>1640</v>
      </c>
      <c r="C149" s="88" t="s">
        <v>1413</v>
      </c>
      <c r="D149" s="87">
        <v>9796</v>
      </c>
      <c r="E149" s="87"/>
      <c r="F149" s="87" t="s">
        <v>552</v>
      </c>
      <c r="G149" s="101">
        <v>45197</v>
      </c>
      <c r="H149" s="87" t="s">
        <v>119</v>
      </c>
      <c r="I149" s="90">
        <v>8.2000002214942054</v>
      </c>
      <c r="J149" s="88" t="s">
        <v>667</v>
      </c>
      <c r="K149" s="88" t="s">
        <v>121</v>
      </c>
      <c r="L149" s="89">
        <v>4.1200000000000001E-2</v>
      </c>
      <c r="M149" s="89">
        <v>4.1800000332241308E-2</v>
      </c>
      <c r="N149" s="90">
        <v>5.4177489999999997</v>
      </c>
      <c r="O149" s="102">
        <v>100</v>
      </c>
      <c r="P149" s="90">
        <v>5.4177489999999995E-3</v>
      </c>
      <c r="Q149" s="91">
        <f t="shared" si="2"/>
        <v>8.1613507332171075E-6</v>
      </c>
      <c r="R149" s="91">
        <f>P149/'סכום נכסי הקרן'!$C$42</f>
        <v>1.261772989885115E-6</v>
      </c>
    </row>
    <row r="150" spans="2:18">
      <c r="B150" s="86" t="s">
        <v>1640</v>
      </c>
      <c r="C150" s="88" t="s">
        <v>1413</v>
      </c>
      <c r="D150" s="87">
        <v>9797</v>
      </c>
      <c r="E150" s="87"/>
      <c r="F150" s="87" t="s">
        <v>552</v>
      </c>
      <c r="G150" s="101">
        <v>45197</v>
      </c>
      <c r="H150" s="87" t="s">
        <v>119</v>
      </c>
      <c r="I150" s="90">
        <v>8.1999999939316659</v>
      </c>
      <c r="J150" s="88" t="s">
        <v>667</v>
      </c>
      <c r="K150" s="88" t="s">
        <v>121</v>
      </c>
      <c r="L150" s="89">
        <v>4.1200000000000001E-2</v>
      </c>
      <c r="M150" s="89">
        <v>4.179999996358999E-2</v>
      </c>
      <c r="N150" s="90">
        <v>164.78986500000002</v>
      </c>
      <c r="O150" s="102">
        <v>100</v>
      </c>
      <c r="P150" s="90">
        <v>0.16478987000000003</v>
      </c>
      <c r="Q150" s="91">
        <f t="shared" si="2"/>
        <v>2.482410917063991E-4</v>
      </c>
      <c r="R150" s="91">
        <f>P150/'סכום נכסי הקרן'!$C$42</f>
        <v>3.8378929509779704E-5</v>
      </c>
    </row>
    <row r="151" spans="2:18">
      <c r="B151" s="86" t="s">
        <v>1641</v>
      </c>
      <c r="C151" s="88" t="s">
        <v>1404</v>
      </c>
      <c r="D151" s="87">
        <v>7490</v>
      </c>
      <c r="E151" s="87"/>
      <c r="F151" s="87" t="s">
        <v>284</v>
      </c>
      <c r="G151" s="101">
        <v>43899</v>
      </c>
      <c r="H151" s="87" t="s">
        <v>1403</v>
      </c>
      <c r="I151" s="90">
        <v>2.9699999995964008</v>
      </c>
      <c r="J151" s="88" t="s">
        <v>117</v>
      </c>
      <c r="K151" s="88" t="s">
        <v>121</v>
      </c>
      <c r="L151" s="89">
        <v>2.3889999999999998E-2</v>
      </c>
      <c r="M151" s="89">
        <v>5.4399999993422821E-2</v>
      </c>
      <c r="N151" s="90">
        <v>3633.0000060000007</v>
      </c>
      <c r="O151" s="102">
        <v>92.07</v>
      </c>
      <c r="P151" s="90">
        <v>3.3449032550000011</v>
      </c>
      <c r="Q151" s="91">
        <f t="shared" si="2"/>
        <v>5.0387953802833148E-3</v>
      </c>
      <c r="R151" s="91">
        <f>P151/'סכום נכסי הקרן'!$C$42</f>
        <v>7.7901515572940071E-4</v>
      </c>
    </row>
    <row r="152" spans="2:18">
      <c r="B152" s="86" t="s">
        <v>1641</v>
      </c>
      <c r="C152" s="88" t="s">
        <v>1404</v>
      </c>
      <c r="D152" s="87">
        <v>7491</v>
      </c>
      <c r="E152" s="87"/>
      <c r="F152" s="87" t="s">
        <v>284</v>
      </c>
      <c r="G152" s="101">
        <v>43899</v>
      </c>
      <c r="H152" s="87" t="s">
        <v>1403</v>
      </c>
      <c r="I152" s="90">
        <v>3.1199999982126623</v>
      </c>
      <c r="J152" s="88" t="s">
        <v>117</v>
      </c>
      <c r="K152" s="88" t="s">
        <v>121</v>
      </c>
      <c r="L152" s="89">
        <v>1.2969999999999999E-2</v>
      </c>
      <c r="M152" s="89">
        <v>2.5499999978589177E-2</v>
      </c>
      <c r="N152" s="90">
        <v>500.85000100000013</v>
      </c>
      <c r="O152" s="102">
        <v>107.24</v>
      </c>
      <c r="P152" s="90">
        <v>0.53711153300000003</v>
      </c>
      <c r="Q152" s="91">
        <f t="shared" si="2"/>
        <v>8.0911013110221885E-4</v>
      </c>
      <c r="R152" s="91">
        <f>P152/'סכום נכסי הקרן'!$C$42</f>
        <v>1.2509121867683196E-4</v>
      </c>
    </row>
    <row r="153" spans="2:18">
      <c r="B153" s="86" t="s">
        <v>1642</v>
      </c>
      <c r="C153" s="88" t="s">
        <v>1413</v>
      </c>
      <c r="D153" s="87" t="s">
        <v>1498</v>
      </c>
      <c r="E153" s="87"/>
      <c r="F153" s="87" t="s">
        <v>552</v>
      </c>
      <c r="G153" s="101">
        <v>43924</v>
      </c>
      <c r="H153" s="87" t="s">
        <v>119</v>
      </c>
      <c r="I153" s="90">
        <v>7.8900000195589914</v>
      </c>
      <c r="J153" s="88" t="s">
        <v>667</v>
      </c>
      <c r="K153" s="88" t="s">
        <v>121</v>
      </c>
      <c r="L153" s="89">
        <v>3.1400000000000004E-2</v>
      </c>
      <c r="M153" s="89">
        <v>3.2100000090943076E-2</v>
      </c>
      <c r="N153" s="90">
        <v>74.324066000000016</v>
      </c>
      <c r="O153" s="102">
        <v>108</v>
      </c>
      <c r="P153" s="90">
        <v>8.0269987000000015E-2</v>
      </c>
      <c r="Q153" s="91">
        <f t="shared" si="2"/>
        <v>1.2091950314748392E-4</v>
      </c>
      <c r="R153" s="91">
        <f>P153/'סכום נכסי הקרן'!$C$42</f>
        <v>1.869457250511778E-5</v>
      </c>
    </row>
    <row r="154" spans="2:18">
      <c r="B154" s="86" t="s">
        <v>1642</v>
      </c>
      <c r="C154" s="88" t="s">
        <v>1413</v>
      </c>
      <c r="D154" s="87" t="s">
        <v>1499</v>
      </c>
      <c r="E154" s="87"/>
      <c r="F154" s="87" t="s">
        <v>552</v>
      </c>
      <c r="G154" s="101">
        <v>44015</v>
      </c>
      <c r="H154" s="87" t="s">
        <v>119</v>
      </c>
      <c r="I154" s="90">
        <v>7.6599999459175523</v>
      </c>
      <c r="J154" s="88" t="s">
        <v>667</v>
      </c>
      <c r="K154" s="88" t="s">
        <v>121</v>
      </c>
      <c r="L154" s="89">
        <v>3.1E-2</v>
      </c>
      <c r="M154" s="89">
        <v>4.1999999771941479E-2</v>
      </c>
      <c r="N154" s="90">
        <v>61.271338000000007</v>
      </c>
      <c r="O154" s="102">
        <v>100.19</v>
      </c>
      <c r="P154" s="90">
        <v>6.1387752000000004E-2</v>
      </c>
      <c r="Q154" s="91">
        <f t="shared" si="2"/>
        <v>9.2475117395757908E-5</v>
      </c>
      <c r="R154" s="91">
        <f>P154/'סכום נכסי הקרן'!$C$42</f>
        <v>1.4296972300371606E-5</v>
      </c>
    </row>
    <row r="155" spans="2:18">
      <c r="B155" s="86" t="s">
        <v>1642</v>
      </c>
      <c r="C155" s="88" t="s">
        <v>1413</v>
      </c>
      <c r="D155" s="87" t="s">
        <v>1500</v>
      </c>
      <c r="E155" s="87"/>
      <c r="F155" s="87" t="s">
        <v>552</v>
      </c>
      <c r="G155" s="101">
        <v>44108</v>
      </c>
      <c r="H155" s="87" t="s">
        <v>119</v>
      </c>
      <c r="I155" s="90">
        <v>7.5799999688395472</v>
      </c>
      <c r="J155" s="88" t="s">
        <v>667</v>
      </c>
      <c r="K155" s="88" t="s">
        <v>121</v>
      </c>
      <c r="L155" s="89">
        <v>3.1E-2</v>
      </c>
      <c r="M155" s="89">
        <v>4.5499999850388557E-2</v>
      </c>
      <c r="N155" s="90">
        <v>99.382401000000016</v>
      </c>
      <c r="O155" s="102">
        <v>97.52</v>
      </c>
      <c r="P155" s="90">
        <v>9.6917719000000013E-2</v>
      </c>
      <c r="Q155" s="91">
        <f t="shared" si="2"/>
        <v>1.4599781145682085E-4</v>
      </c>
      <c r="R155" s="91">
        <f>P155/'סכום נכסי הקרן'!$C$42</f>
        <v>2.2571765520232749E-5</v>
      </c>
    </row>
    <row r="156" spans="2:18">
      <c r="B156" s="86" t="s">
        <v>1642</v>
      </c>
      <c r="C156" s="88" t="s">
        <v>1413</v>
      </c>
      <c r="D156" s="87" t="s">
        <v>1501</v>
      </c>
      <c r="E156" s="87"/>
      <c r="F156" s="87" t="s">
        <v>552</v>
      </c>
      <c r="G156" s="101">
        <v>44200</v>
      </c>
      <c r="H156" s="87" t="s">
        <v>119</v>
      </c>
      <c r="I156" s="90">
        <v>7.4600000272174993</v>
      </c>
      <c r="J156" s="88" t="s">
        <v>667</v>
      </c>
      <c r="K156" s="88" t="s">
        <v>121</v>
      </c>
      <c r="L156" s="89">
        <v>3.1E-2</v>
      </c>
      <c r="M156" s="89">
        <v>5.0600000107220461E-2</v>
      </c>
      <c r="N156" s="90">
        <v>51.560927000000014</v>
      </c>
      <c r="O156" s="102">
        <v>94.06</v>
      </c>
      <c r="P156" s="90">
        <v>4.8498208000000008E-2</v>
      </c>
      <c r="Q156" s="91">
        <f t="shared" si="2"/>
        <v>7.3058180698388914E-5</v>
      </c>
      <c r="R156" s="91">
        <f>P156/'סכום נכסי הקרן'!$C$42</f>
        <v>1.1295046875045377E-5</v>
      </c>
    </row>
    <row r="157" spans="2:18">
      <c r="B157" s="86" t="s">
        <v>1642</v>
      </c>
      <c r="C157" s="88" t="s">
        <v>1413</v>
      </c>
      <c r="D157" s="87" t="s">
        <v>1502</v>
      </c>
      <c r="E157" s="87"/>
      <c r="F157" s="87" t="s">
        <v>552</v>
      </c>
      <c r="G157" s="101">
        <v>44290</v>
      </c>
      <c r="H157" s="87" t="s">
        <v>119</v>
      </c>
      <c r="I157" s="90">
        <v>7.389999996477143</v>
      </c>
      <c r="J157" s="88" t="s">
        <v>667</v>
      </c>
      <c r="K157" s="88" t="s">
        <v>121</v>
      </c>
      <c r="L157" s="89">
        <v>3.1E-2</v>
      </c>
      <c r="M157" s="89">
        <v>5.3999999977982147E-2</v>
      </c>
      <c r="N157" s="90">
        <v>99.035536000000008</v>
      </c>
      <c r="O157" s="102">
        <v>91.72</v>
      </c>
      <c r="P157" s="90">
        <v>9.0835388000000003E-2</v>
      </c>
      <c r="Q157" s="91">
        <f t="shared" si="2"/>
        <v>1.3683532781896327E-4</v>
      </c>
      <c r="R157" s="91">
        <f>P157/'סכום נכסי הקרן'!$C$42</f>
        <v>2.1155213928171002E-5</v>
      </c>
    </row>
    <row r="158" spans="2:18">
      <c r="B158" s="86" t="s">
        <v>1642</v>
      </c>
      <c r="C158" s="88" t="s">
        <v>1413</v>
      </c>
      <c r="D158" s="87" t="s">
        <v>1503</v>
      </c>
      <c r="E158" s="87"/>
      <c r="F158" s="87" t="s">
        <v>552</v>
      </c>
      <c r="G158" s="101">
        <v>44496</v>
      </c>
      <c r="H158" s="87" t="s">
        <v>119</v>
      </c>
      <c r="I158" s="90">
        <v>6.8499999834565788</v>
      </c>
      <c r="J158" s="88" t="s">
        <v>667</v>
      </c>
      <c r="K158" s="88" t="s">
        <v>121</v>
      </c>
      <c r="L158" s="89">
        <v>3.1E-2</v>
      </c>
      <c r="M158" s="89">
        <v>7.8199999777845475E-2</v>
      </c>
      <c r="N158" s="90">
        <v>110.94098600000001</v>
      </c>
      <c r="O158" s="102">
        <v>76.28</v>
      </c>
      <c r="P158" s="90">
        <v>8.4625784000000009E-2</v>
      </c>
      <c r="Q158" s="91">
        <f t="shared" si="2"/>
        <v>1.2748111887381136E-4</v>
      </c>
      <c r="R158" s="91">
        <f>P158/'סכום נכסי הקרן'!$C$42</f>
        <v>1.970902094191738E-5</v>
      </c>
    </row>
    <row r="159" spans="2:18">
      <c r="B159" s="86" t="s">
        <v>1642</v>
      </c>
      <c r="C159" s="88" t="s">
        <v>1413</v>
      </c>
      <c r="D159" s="87" t="s">
        <v>1504</v>
      </c>
      <c r="E159" s="87"/>
      <c r="F159" s="87" t="s">
        <v>552</v>
      </c>
      <c r="G159" s="101">
        <v>44615</v>
      </c>
      <c r="H159" s="87" t="s">
        <v>119</v>
      </c>
      <c r="I159" s="90">
        <v>7.0799999752029654</v>
      </c>
      <c r="J159" s="88" t="s">
        <v>667</v>
      </c>
      <c r="K159" s="88" t="s">
        <v>121</v>
      </c>
      <c r="L159" s="89">
        <v>3.1E-2</v>
      </c>
      <c r="M159" s="89">
        <v>6.7399999803082367E-2</v>
      </c>
      <c r="N159" s="90">
        <v>134.67223300000003</v>
      </c>
      <c r="O159" s="102">
        <v>81.45</v>
      </c>
      <c r="P159" s="90">
        <v>0.10969053400000002</v>
      </c>
      <c r="Q159" s="91">
        <f t="shared" si="2"/>
        <v>1.6523890643288869E-4</v>
      </c>
      <c r="R159" s="91">
        <f>P159/'סכום נכסי הקרן'!$C$42</f>
        <v>2.5546505208579228E-5</v>
      </c>
    </row>
    <row r="160" spans="2:18">
      <c r="B160" s="86" t="s">
        <v>1642</v>
      </c>
      <c r="C160" s="88" t="s">
        <v>1413</v>
      </c>
      <c r="D160" s="87" t="s">
        <v>1505</v>
      </c>
      <c r="E160" s="87"/>
      <c r="F160" s="87" t="s">
        <v>552</v>
      </c>
      <c r="G160" s="101">
        <v>44753</v>
      </c>
      <c r="H160" s="87" t="s">
        <v>119</v>
      </c>
      <c r="I160" s="90">
        <v>7.6499999854274456</v>
      </c>
      <c r="J160" s="88" t="s">
        <v>667</v>
      </c>
      <c r="K160" s="88" t="s">
        <v>121</v>
      </c>
      <c r="L160" s="89">
        <v>3.2599999999999997E-2</v>
      </c>
      <c r="M160" s="89">
        <v>4.1099999931300805E-2</v>
      </c>
      <c r="N160" s="90">
        <v>198.80187200000003</v>
      </c>
      <c r="O160" s="102">
        <v>96.65</v>
      </c>
      <c r="P160" s="90">
        <v>0.19214201200000003</v>
      </c>
      <c r="Q160" s="91">
        <f t="shared" si="2"/>
        <v>2.8944462922110467E-4</v>
      </c>
      <c r="R160" s="91">
        <f>P160/'סכום נכסי הקרן'!$C$42</f>
        <v>4.4749138611586051E-5</v>
      </c>
    </row>
    <row r="161" spans="2:18">
      <c r="B161" s="86" t="s">
        <v>1642</v>
      </c>
      <c r="C161" s="88" t="s">
        <v>1413</v>
      </c>
      <c r="D161" s="87" t="s">
        <v>1506</v>
      </c>
      <c r="E161" s="87"/>
      <c r="F161" s="87" t="s">
        <v>552</v>
      </c>
      <c r="G161" s="101">
        <v>44959</v>
      </c>
      <c r="H161" s="87" t="s">
        <v>119</v>
      </c>
      <c r="I161" s="90">
        <v>7.5299999852084163</v>
      </c>
      <c r="J161" s="88" t="s">
        <v>667</v>
      </c>
      <c r="K161" s="88" t="s">
        <v>121</v>
      </c>
      <c r="L161" s="89">
        <v>3.8100000000000002E-2</v>
      </c>
      <c r="M161" s="89">
        <v>4.2399999880816018E-2</v>
      </c>
      <c r="N161" s="90">
        <v>96.194452000000013</v>
      </c>
      <c r="O161" s="102">
        <v>97.69</v>
      </c>
      <c r="P161" s="90">
        <v>9.3972363000000031E-2</v>
      </c>
      <c r="Q161" s="91">
        <f t="shared" si="2"/>
        <v>1.4156089801727515E-4</v>
      </c>
      <c r="R161" s="91">
        <f>P161/'סכום נכסי הקרן'!$C$42</f>
        <v>2.1885803389761948E-5</v>
      </c>
    </row>
    <row r="162" spans="2:18">
      <c r="B162" s="86" t="s">
        <v>1642</v>
      </c>
      <c r="C162" s="88" t="s">
        <v>1413</v>
      </c>
      <c r="D162" s="87" t="s">
        <v>1507</v>
      </c>
      <c r="E162" s="87"/>
      <c r="F162" s="87" t="s">
        <v>552</v>
      </c>
      <c r="G162" s="101">
        <v>45153</v>
      </c>
      <c r="H162" s="87" t="s">
        <v>119</v>
      </c>
      <c r="I162" s="90">
        <v>7.4200000269675108</v>
      </c>
      <c r="J162" s="88" t="s">
        <v>667</v>
      </c>
      <c r="K162" s="88" t="s">
        <v>121</v>
      </c>
      <c r="L162" s="89">
        <v>4.3205999999999994E-2</v>
      </c>
      <c r="M162" s="89">
        <v>4.3800000195281977E-2</v>
      </c>
      <c r="N162" s="90">
        <v>109.29648000000002</v>
      </c>
      <c r="O162" s="102">
        <v>98.39</v>
      </c>
      <c r="P162" s="90">
        <v>0.10753680500000001</v>
      </c>
      <c r="Q162" s="91">
        <f t="shared" si="2"/>
        <v>1.619945077438204E-4</v>
      </c>
      <c r="R162" s="91">
        <f>P162/'סכום נכסי הקרן'!$C$42</f>
        <v>2.5044909974150264E-5</v>
      </c>
    </row>
    <row r="163" spans="2:18">
      <c r="B163" s="86" t="s">
        <v>1642</v>
      </c>
      <c r="C163" s="88" t="s">
        <v>1413</v>
      </c>
      <c r="D163" s="87" t="s">
        <v>1508</v>
      </c>
      <c r="E163" s="87"/>
      <c r="F163" s="87" t="s">
        <v>552</v>
      </c>
      <c r="G163" s="101">
        <v>43011</v>
      </c>
      <c r="H163" s="87" t="s">
        <v>119</v>
      </c>
      <c r="I163" s="90">
        <v>7.6500000474834406</v>
      </c>
      <c r="J163" s="88" t="s">
        <v>667</v>
      </c>
      <c r="K163" s="88" t="s">
        <v>121</v>
      </c>
      <c r="L163" s="89">
        <v>3.9E-2</v>
      </c>
      <c r="M163" s="89">
        <v>3.6800000262985209E-2</v>
      </c>
      <c r="N163" s="90">
        <v>61.177078000000009</v>
      </c>
      <c r="O163" s="102">
        <v>111.88</v>
      </c>
      <c r="P163" s="90">
        <v>6.8444914999999995E-2</v>
      </c>
      <c r="Q163" s="91">
        <f t="shared" si="2"/>
        <v>1.0310609760995435E-4</v>
      </c>
      <c r="R163" s="91">
        <f>P163/'סכום נכסי הקרן'!$C$42</f>
        <v>1.5940558531224417E-5</v>
      </c>
    </row>
    <row r="164" spans="2:18">
      <c r="B164" s="86" t="s">
        <v>1642</v>
      </c>
      <c r="C164" s="88" t="s">
        <v>1413</v>
      </c>
      <c r="D164" s="87" t="s">
        <v>1509</v>
      </c>
      <c r="E164" s="87"/>
      <c r="F164" s="87" t="s">
        <v>552</v>
      </c>
      <c r="G164" s="101">
        <v>43104</v>
      </c>
      <c r="H164" s="87" t="s">
        <v>119</v>
      </c>
      <c r="I164" s="90">
        <v>7.5</v>
      </c>
      <c r="J164" s="88" t="s">
        <v>667</v>
      </c>
      <c r="K164" s="88" t="s">
        <v>121</v>
      </c>
      <c r="L164" s="89">
        <v>3.8199999999999998E-2</v>
      </c>
      <c r="M164" s="89">
        <v>4.3700000017424398E-2</v>
      </c>
      <c r="N164" s="90">
        <v>108.70502600000002</v>
      </c>
      <c r="O164" s="102">
        <v>105.59</v>
      </c>
      <c r="P164" s="90">
        <v>0.11478164</v>
      </c>
      <c r="Q164" s="91">
        <f t="shared" si="2"/>
        <v>1.729081989169048E-4</v>
      </c>
      <c r="R164" s="91">
        <f>P164/'סכום נכסי הקרן'!$C$42</f>
        <v>2.6732204294941855E-5</v>
      </c>
    </row>
    <row r="165" spans="2:18">
      <c r="B165" s="86" t="s">
        <v>1642</v>
      </c>
      <c r="C165" s="88" t="s">
        <v>1413</v>
      </c>
      <c r="D165" s="87" t="s">
        <v>1510</v>
      </c>
      <c r="E165" s="87"/>
      <c r="F165" s="87" t="s">
        <v>552</v>
      </c>
      <c r="G165" s="101">
        <v>43194</v>
      </c>
      <c r="H165" s="87" t="s">
        <v>119</v>
      </c>
      <c r="I165" s="90">
        <v>7.6499999697077747</v>
      </c>
      <c r="J165" s="88" t="s">
        <v>667</v>
      </c>
      <c r="K165" s="88" t="s">
        <v>121</v>
      </c>
      <c r="L165" s="89">
        <v>3.7900000000000003E-2</v>
      </c>
      <c r="M165" s="89">
        <v>3.7499999838871138E-2</v>
      </c>
      <c r="N165" s="90">
        <v>70.136208000000011</v>
      </c>
      <c r="O165" s="102">
        <v>110.61</v>
      </c>
      <c r="P165" s="90">
        <v>7.7577659000000007E-2</v>
      </c>
      <c r="Q165" s="91">
        <f t="shared" si="2"/>
        <v>1.1686375359229762E-4</v>
      </c>
      <c r="R165" s="91">
        <f>P165/'סכום נכסי הקרן'!$C$42</f>
        <v>1.8067539626645294E-5</v>
      </c>
    </row>
    <row r="166" spans="2:18">
      <c r="B166" s="86" t="s">
        <v>1642</v>
      </c>
      <c r="C166" s="88" t="s">
        <v>1413</v>
      </c>
      <c r="D166" s="87" t="s">
        <v>1511</v>
      </c>
      <c r="E166" s="87"/>
      <c r="F166" s="87" t="s">
        <v>552</v>
      </c>
      <c r="G166" s="101">
        <v>43285</v>
      </c>
      <c r="H166" s="87" t="s">
        <v>119</v>
      </c>
      <c r="I166" s="90">
        <v>7.6100000113544235</v>
      </c>
      <c r="J166" s="88" t="s">
        <v>667</v>
      </c>
      <c r="K166" s="88" t="s">
        <v>121</v>
      </c>
      <c r="L166" s="89">
        <v>4.0099999999999997E-2</v>
      </c>
      <c r="M166" s="89">
        <v>3.7500000048111957E-2</v>
      </c>
      <c r="N166" s="90">
        <v>93.566454000000007</v>
      </c>
      <c r="O166" s="102">
        <v>111.07</v>
      </c>
      <c r="P166" s="90">
        <v>0.10392426200000002</v>
      </c>
      <c r="Q166" s="91">
        <f t="shared" si="2"/>
        <v>1.5655253720184287E-4</v>
      </c>
      <c r="R166" s="91">
        <f>P166/'סכום נכסי הקרן'!$C$42</f>
        <v>2.4203562546981059E-5</v>
      </c>
    </row>
    <row r="167" spans="2:18">
      <c r="B167" s="86" t="s">
        <v>1642</v>
      </c>
      <c r="C167" s="88" t="s">
        <v>1413</v>
      </c>
      <c r="D167" s="87" t="s">
        <v>1512</v>
      </c>
      <c r="E167" s="87"/>
      <c r="F167" s="87" t="s">
        <v>552</v>
      </c>
      <c r="G167" s="101">
        <v>43377</v>
      </c>
      <c r="H167" s="87" t="s">
        <v>119</v>
      </c>
      <c r="I167" s="90">
        <v>7.5700000158824015</v>
      </c>
      <c r="J167" s="88" t="s">
        <v>667</v>
      </c>
      <c r="K167" s="88" t="s">
        <v>121</v>
      </c>
      <c r="L167" s="89">
        <v>3.9699999999999999E-2</v>
      </c>
      <c r="M167" s="89">
        <v>3.9400000101961104E-2</v>
      </c>
      <c r="N167" s="90">
        <v>187.06957800000004</v>
      </c>
      <c r="O167" s="102">
        <v>109.05</v>
      </c>
      <c r="P167" s="90">
        <v>0.20399936800000004</v>
      </c>
      <c r="Q167" s="91">
        <f t="shared" si="2"/>
        <v>3.0730666769586906E-4</v>
      </c>
      <c r="R167" s="91">
        <f>P167/'סכום נכסי הקרן'!$C$42</f>
        <v>4.7510671405418368E-5</v>
      </c>
    </row>
    <row r="168" spans="2:18">
      <c r="B168" s="86" t="s">
        <v>1642</v>
      </c>
      <c r="C168" s="88" t="s">
        <v>1413</v>
      </c>
      <c r="D168" s="87" t="s">
        <v>1513</v>
      </c>
      <c r="E168" s="87"/>
      <c r="F168" s="87" t="s">
        <v>552</v>
      </c>
      <c r="G168" s="101">
        <v>43469</v>
      </c>
      <c r="H168" s="87" t="s">
        <v>119</v>
      </c>
      <c r="I168" s="90">
        <v>7.6600000067218224</v>
      </c>
      <c r="J168" s="88" t="s">
        <v>667</v>
      </c>
      <c r="K168" s="88" t="s">
        <v>121</v>
      </c>
      <c r="L168" s="89">
        <v>4.1700000000000001E-2</v>
      </c>
      <c r="M168" s="89">
        <v>3.4300000013839052E-2</v>
      </c>
      <c r="N168" s="90">
        <v>132.14714000000001</v>
      </c>
      <c r="O168" s="102">
        <v>114.83</v>
      </c>
      <c r="P168" s="90">
        <v>0.15174455300000003</v>
      </c>
      <c r="Q168" s="91">
        <f t="shared" si="2"/>
        <v>2.2858949701956522E-4</v>
      </c>
      <c r="R168" s="91">
        <f>P168/'סכום נכסי הקרן'!$C$42</f>
        <v>3.5340725149428362E-5</v>
      </c>
    </row>
    <row r="169" spans="2:18">
      <c r="B169" s="86" t="s">
        <v>1642</v>
      </c>
      <c r="C169" s="88" t="s">
        <v>1413</v>
      </c>
      <c r="D169" s="87" t="s">
        <v>1514</v>
      </c>
      <c r="E169" s="87"/>
      <c r="F169" s="87" t="s">
        <v>552</v>
      </c>
      <c r="G169" s="101">
        <v>43559</v>
      </c>
      <c r="H169" s="87" t="s">
        <v>119</v>
      </c>
      <c r="I169" s="90">
        <v>7.6700000042024978</v>
      </c>
      <c r="J169" s="88" t="s">
        <v>667</v>
      </c>
      <c r="K169" s="88" t="s">
        <v>121</v>
      </c>
      <c r="L169" s="89">
        <v>3.7200000000000004E-2</v>
      </c>
      <c r="M169" s="89">
        <v>3.6800000022179848E-2</v>
      </c>
      <c r="N169" s="90">
        <v>313.78521300000006</v>
      </c>
      <c r="O169" s="102">
        <v>109.2</v>
      </c>
      <c r="P169" s="90">
        <v>0.34265346799999996</v>
      </c>
      <c r="Q169" s="91">
        <f t="shared" si="2"/>
        <v>5.161765767113213E-4</v>
      </c>
      <c r="R169" s="91">
        <f>P169/'סכום נכסי הקרן'!$C$42</f>
        <v>7.9802680192984869E-5</v>
      </c>
    </row>
    <row r="170" spans="2:18">
      <c r="B170" s="86" t="s">
        <v>1642</v>
      </c>
      <c r="C170" s="88" t="s">
        <v>1413</v>
      </c>
      <c r="D170" s="87" t="s">
        <v>1515</v>
      </c>
      <c r="E170" s="87"/>
      <c r="F170" s="87" t="s">
        <v>552</v>
      </c>
      <c r="G170" s="101">
        <v>43742</v>
      </c>
      <c r="H170" s="87" t="s">
        <v>119</v>
      </c>
      <c r="I170" s="90">
        <v>7.5699999992341782</v>
      </c>
      <c r="J170" s="88" t="s">
        <v>667</v>
      </c>
      <c r="K170" s="88" t="s">
        <v>121</v>
      </c>
      <c r="L170" s="89">
        <v>3.1E-2</v>
      </c>
      <c r="M170" s="89">
        <v>4.5899999986101794E-2</v>
      </c>
      <c r="N170" s="90">
        <v>365.31272200000006</v>
      </c>
      <c r="O170" s="102">
        <v>96.51</v>
      </c>
      <c r="P170" s="90">
        <v>0.35256331100000005</v>
      </c>
      <c r="Q170" s="91">
        <f t="shared" si="2"/>
        <v>5.3110486232110451E-4</v>
      </c>
      <c r="R170" s="91">
        <f>P170/'סכום נכסי הקרן'!$C$42</f>
        <v>8.2110644668895833E-5</v>
      </c>
    </row>
    <row r="171" spans="2:18">
      <c r="B171" s="86" t="s">
        <v>1642</v>
      </c>
      <c r="C171" s="88" t="s">
        <v>1413</v>
      </c>
      <c r="D171" s="87" t="s">
        <v>1516</v>
      </c>
      <c r="E171" s="87"/>
      <c r="F171" s="87" t="s">
        <v>552</v>
      </c>
      <c r="G171" s="101">
        <v>42935</v>
      </c>
      <c r="H171" s="87" t="s">
        <v>119</v>
      </c>
      <c r="I171" s="90">
        <v>7.6200000068071336</v>
      </c>
      <c r="J171" s="88" t="s">
        <v>667</v>
      </c>
      <c r="K171" s="88" t="s">
        <v>121</v>
      </c>
      <c r="L171" s="89">
        <v>4.0800000000000003E-2</v>
      </c>
      <c r="M171" s="89">
        <v>3.6600000044767621E-2</v>
      </c>
      <c r="N171" s="90">
        <v>286.55524500000007</v>
      </c>
      <c r="O171" s="102">
        <v>113.81</v>
      </c>
      <c r="P171" s="90">
        <v>0.32612851900000006</v>
      </c>
      <c r="Q171" s="91">
        <f t="shared" si="2"/>
        <v>4.912832299288247E-4</v>
      </c>
      <c r="R171" s="91">
        <f>P171/'סכום נכסי הקרן'!$C$42</f>
        <v>7.5954082868260348E-5</v>
      </c>
    </row>
    <row r="172" spans="2:18">
      <c r="B172" s="86" t="s">
        <v>1623</v>
      </c>
      <c r="C172" s="88" t="s">
        <v>1413</v>
      </c>
      <c r="D172" s="87" t="s">
        <v>1517</v>
      </c>
      <c r="E172" s="87"/>
      <c r="F172" s="87" t="s">
        <v>284</v>
      </c>
      <c r="G172" s="101">
        <v>40742</v>
      </c>
      <c r="H172" s="87" t="s">
        <v>1403</v>
      </c>
      <c r="I172" s="90">
        <v>5.1100000008974797</v>
      </c>
      <c r="J172" s="88" t="s">
        <v>306</v>
      </c>
      <c r="K172" s="88" t="s">
        <v>121</v>
      </c>
      <c r="L172" s="89">
        <v>0.06</v>
      </c>
      <c r="M172" s="89">
        <v>2.1600000000267901E-2</v>
      </c>
      <c r="N172" s="90">
        <v>1059.5155800000002</v>
      </c>
      <c r="O172" s="102">
        <v>140.91999999999999</v>
      </c>
      <c r="P172" s="90">
        <v>1.4930693060000004</v>
      </c>
      <c r="Q172" s="91">
        <f t="shared" si="2"/>
        <v>2.2491743850198784E-3</v>
      </c>
      <c r="R172" s="91">
        <f>P172/'סכום נכסי הקרן'!$C$42</f>
        <v>3.4773012229568305E-4</v>
      </c>
    </row>
    <row r="173" spans="2:18">
      <c r="B173" s="86" t="s">
        <v>1623</v>
      </c>
      <c r="C173" s="88" t="s">
        <v>1413</v>
      </c>
      <c r="D173" s="87" t="s">
        <v>1518</v>
      </c>
      <c r="E173" s="87"/>
      <c r="F173" s="87" t="s">
        <v>284</v>
      </c>
      <c r="G173" s="101">
        <v>42201</v>
      </c>
      <c r="H173" s="87" t="s">
        <v>1403</v>
      </c>
      <c r="I173" s="90">
        <v>4.7100000202145633</v>
      </c>
      <c r="J173" s="88" t="s">
        <v>306</v>
      </c>
      <c r="K173" s="88" t="s">
        <v>121</v>
      </c>
      <c r="L173" s="89">
        <v>4.2030000000000005E-2</v>
      </c>
      <c r="M173" s="89">
        <v>3.3000000091884377E-2</v>
      </c>
      <c r="N173" s="90">
        <v>74.111294000000001</v>
      </c>
      <c r="O173" s="102">
        <v>117.48</v>
      </c>
      <c r="P173" s="90">
        <v>8.706594400000002E-2</v>
      </c>
      <c r="Q173" s="91">
        <f t="shared" si="2"/>
        <v>1.3115700005715284E-4</v>
      </c>
      <c r="R173" s="91">
        <f>P173/'סכום נכסי הקרן'!$C$42</f>
        <v>2.0277324859097389E-5</v>
      </c>
    </row>
    <row r="174" spans="2:18">
      <c r="B174" s="86" t="s">
        <v>1643</v>
      </c>
      <c r="C174" s="88" t="s">
        <v>1413</v>
      </c>
      <c r="D174" s="87" t="s">
        <v>1519</v>
      </c>
      <c r="E174" s="87"/>
      <c r="F174" s="87" t="s">
        <v>284</v>
      </c>
      <c r="G174" s="101">
        <v>42521</v>
      </c>
      <c r="H174" s="87" t="s">
        <v>1403</v>
      </c>
      <c r="I174" s="90">
        <v>1.3599999900318747</v>
      </c>
      <c r="J174" s="88" t="s">
        <v>117</v>
      </c>
      <c r="K174" s="88" t="s">
        <v>121</v>
      </c>
      <c r="L174" s="89">
        <v>2.3E-2</v>
      </c>
      <c r="M174" s="89">
        <v>3.8999999828672853E-2</v>
      </c>
      <c r="N174" s="90">
        <v>57.915072000000009</v>
      </c>
      <c r="O174" s="102">
        <v>110.86</v>
      </c>
      <c r="P174" s="90">
        <v>6.4204649000000003E-2</v>
      </c>
      <c r="Q174" s="91">
        <f t="shared" si="2"/>
        <v>9.6718518925867017E-5</v>
      </c>
      <c r="R174" s="91">
        <f>P174/'סכום נכסי הקרן'!$C$42</f>
        <v>1.4953016821793399E-5</v>
      </c>
    </row>
    <row r="175" spans="2:18">
      <c r="B175" s="86" t="s">
        <v>1644</v>
      </c>
      <c r="C175" s="88" t="s">
        <v>1413</v>
      </c>
      <c r="D175" s="87" t="s">
        <v>1520</v>
      </c>
      <c r="E175" s="87"/>
      <c r="F175" s="87" t="s">
        <v>552</v>
      </c>
      <c r="G175" s="101">
        <v>44592</v>
      </c>
      <c r="H175" s="87" t="s">
        <v>119</v>
      </c>
      <c r="I175" s="90">
        <v>11.330000028328124</v>
      </c>
      <c r="J175" s="88" t="s">
        <v>667</v>
      </c>
      <c r="K175" s="88" t="s">
        <v>121</v>
      </c>
      <c r="L175" s="89">
        <v>2.7473999999999998E-2</v>
      </c>
      <c r="M175" s="89">
        <v>4.2600000078146544E-2</v>
      </c>
      <c r="N175" s="90">
        <v>119.35614800000003</v>
      </c>
      <c r="O175" s="102">
        <v>85.77</v>
      </c>
      <c r="P175" s="90">
        <v>0.10237177000000001</v>
      </c>
      <c r="Q175" s="91">
        <f t="shared" si="2"/>
        <v>1.542138478822539E-4</v>
      </c>
      <c r="R175" s="91">
        <f>P175/'סכום נכסי הקרן'!$C$42</f>
        <v>2.3841993106866221E-5</v>
      </c>
    </row>
    <row r="176" spans="2:18">
      <c r="B176" s="86" t="s">
        <v>1644</v>
      </c>
      <c r="C176" s="88" t="s">
        <v>1413</v>
      </c>
      <c r="D176" s="87" t="s">
        <v>1521</v>
      </c>
      <c r="E176" s="87"/>
      <c r="F176" s="87" t="s">
        <v>552</v>
      </c>
      <c r="G176" s="101">
        <v>44837</v>
      </c>
      <c r="H176" s="87" t="s">
        <v>119</v>
      </c>
      <c r="I176" s="90">
        <v>11.159999955781661</v>
      </c>
      <c r="J176" s="88" t="s">
        <v>667</v>
      </c>
      <c r="K176" s="88" t="s">
        <v>121</v>
      </c>
      <c r="L176" s="89">
        <v>3.9636999999999999E-2</v>
      </c>
      <c r="M176" s="89">
        <v>3.9099999822165374E-2</v>
      </c>
      <c r="N176" s="90">
        <v>104.82591100000002</v>
      </c>
      <c r="O176" s="102">
        <v>99.24</v>
      </c>
      <c r="P176" s="90">
        <v>0.10402923500000001</v>
      </c>
      <c r="Q176" s="91">
        <f t="shared" si="2"/>
        <v>1.5671066956835116E-4</v>
      </c>
      <c r="R176" s="91">
        <f>P176/'סכום נכסי הקרן'!$C$42</f>
        <v>2.4228010356591136E-5</v>
      </c>
    </row>
    <row r="177" spans="2:18">
      <c r="B177" s="86" t="s">
        <v>1644</v>
      </c>
      <c r="C177" s="88" t="s">
        <v>1413</v>
      </c>
      <c r="D177" s="87" t="s">
        <v>1522</v>
      </c>
      <c r="E177" s="87"/>
      <c r="F177" s="87" t="s">
        <v>552</v>
      </c>
      <c r="G177" s="101">
        <v>45076</v>
      </c>
      <c r="H177" s="87" t="s">
        <v>119</v>
      </c>
      <c r="I177" s="90">
        <v>10.979999999371005</v>
      </c>
      <c r="J177" s="88" t="s">
        <v>667</v>
      </c>
      <c r="K177" s="88" t="s">
        <v>121</v>
      </c>
      <c r="L177" s="89">
        <v>4.4936999999999998E-2</v>
      </c>
      <c r="M177" s="89">
        <v>4.149999996855027E-2</v>
      </c>
      <c r="N177" s="90">
        <v>127.51864400000001</v>
      </c>
      <c r="O177" s="102">
        <v>99.74</v>
      </c>
      <c r="P177" s="90">
        <v>0.12718709600000003</v>
      </c>
      <c r="Q177" s="91">
        <f t="shared" si="2"/>
        <v>1.91595900658254E-4</v>
      </c>
      <c r="R177" s="91">
        <f>P177/'סכום נכסי הקרן'!$C$42</f>
        <v>2.9621387479324939E-5</v>
      </c>
    </row>
    <row r="178" spans="2:18">
      <c r="B178" s="86" t="s">
        <v>1645</v>
      </c>
      <c r="C178" s="88" t="s">
        <v>1404</v>
      </c>
      <c r="D178" s="87" t="s">
        <v>1523</v>
      </c>
      <c r="E178" s="87"/>
      <c r="F178" s="87" t="s">
        <v>552</v>
      </c>
      <c r="G178" s="101">
        <v>42432</v>
      </c>
      <c r="H178" s="87" t="s">
        <v>119</v>
      </c>
      <c r="I178" s="90">
        <v>4.2399999960239123</v>
      </c>
      <c r="J178" s="88" t="s">
        <v>667</v>
      </c>
      <c r="K178" s="88" t="s">
        <v>121</v>
      </c>
      <c r="L178" s="89">
        <v>2.5399999999999999E-2</v>
      </c>
      <c r="M178" s="89">
        <v>2.3799999985993331E-2</v>
      </c>
      <c r="N178" s="90">
        <v>384.10818499999999</v>
      </c>
      <c r="O178" s="102">
        <v>115.24</v>
      </c>
      <c r="P178" s="90">
        <v>0.4426462490000001</v>
      </c>
      <c r="Q178" s="91">
        <f t="shared" si="2"/>
        <v>6.6680669201027096E-4</v>
      </c>
      <c r="R178" s="91">
        <f>P178/'סכום נכסי הקרן'!$C$42</f>
        <v>1.0309061587426094E-4</v>
      </c>
    </row>
    <row r="179" spans="2:18">
      <c r="B179" s="86" t="s">
        <v>1646</v>
      </c>
      <c r="C179" s="88" t="s">
        <v>1413</v>
      </c>
      <c r="D179" s="87" t="s">
        <v>1524</v>
      </c>
      <c r="E179" s="87"/>
      <c r="F179" s="87" t="s">
        <v>552</v>
      </c>
      <c r="G179" s="101">
        <v>42242</v>
      </c>
      <c r="H179" s="87" t="s">
        <v>119</v>
      </c>
      <c r="I179" s="90">
        <v>2.9000000014716489</v>
      </c>
      <c r="J179" s="88" t="s">
        <v>548</v>
      </c>
      <c r="K179" s="88" t="s">
        <v>121</v>
      </c>
      <c r="L179" s="89">
        <v>2.3599999999999999E-2</v>
      </c>
      <c r="M179" s="89">
        <v>3.2400000017659789E-2</v>
      </c>
      <c r="N179" s="90">
        <v>622.03382600000009</v>
      </c>
      <c r="O179" s="102">
        <v>109.24</v>
      </c>
      <c r="P179" s="90">
        <v>0.67950977000000012</v>
      </c>
      <c r="Q179" s="91">
        <f t="shared" si="2"/>
        <v>1.0236202451641243E-3</v>
      </c>
      <c r="R179" s="91">
        <f>P179/'סכום נכסי הקרן'!$C$42</f>
        <v>1.5825522263010838E-4</v>
      </c>
    </row>
    <row r="180" spans="2:18">
      <c r="B180" s="86" t="s">
        <v>1647</v>
      </c>
      <c r="C180" s="88" t="s">
        <v>1404</v>
      </c>
      <c r="D180" s="87">
        <v>7134</v>
      </c>
      <c r="E180" s="87"/>
      <c r="F180" s="87" t="s">
        <v>552</v>
      </c>
      <c r="G180" s="101">
        <v>43705</v>
      </c>
      <c r="H180" s="87" t="s">
        <v>119</v>
      </c>
      <c r="I180" s="90">
        <v>5.1200000093473657</v>
      </c>
      <c r="J180" s="88" t="s">
        <v>667</v>
      </c>
      <c r="K180" s="88" t="s">
        <v>121</v>
      </c>
      <c r="L180" s="89">
        <v>0.04</v>
      </c>
      <c r="M180" s="89">
        <v>3.6700000151894695E-2</v>
      </c>
      <c r="N180" s="90">
        <v>37.600217000000008</v>
      </c>
      <c r="O180" s="102">
        <v>113.81</v>
      </c>
      <c r="P180" s="90">
        <v>4.279280500000001E-2</v>
      </c>
      <c r="Q180" s="91">
        <f t="shared" si="2"/>
        <v>6.4463505131590035E-5</v>
      </c>
      <c r="R180" s="91">
        <f>P180/'סכום נכסי הקרן'!$C$42</f>
        <v>9.9662803703938148E-6</v>
      </c>
    </row>
    <row r="181" spans="2:18">
      <c r="B181" s="86" t="s">
        <v>1647</v>
      </c>
      <c r="C181" s="88" t="s">
        <v>1404</v>
      </c>
      <c r="D181" s="87" t="s">
        <v>1525</v>
      </c>
      <c r="E181" s="87"/>
      <c r="F181" s="87" t="s">
        <v>552</v>
      </c>
      <c r="G181" s="101">
        <v>43256</v>
      </c>
      <c r="H181" s="87" t="s">
        <v>119</v>
      </c>
      <c r="I181" s="90">
        <v>5.1199999992709051</v>
      </c>
      <c r="J181" s="88" t="s">
        <v>667</v>
      </c>
      <c r="K181" s="88" t="s">
        <v>121</v>
      </c>
      <c r="L181" s="89">
        <v>0.04</v>
      </c>
      <c r="M181" s="89">
        <v>3.5999999991587373E-2</v>
      </c>
      <c r="N181" s="90">
        <v>617.76836000000014</v>
      </c>
      <c r="O181" s="102">
        <v>115.45</v>
      </c>
      <c r="P181" s="90">
        <v>0.71321357100000016</v>
      </c>
      <c r="Q181" s="91">
        <f t="shared" si="2"/>
        <v>1.0743919846824285E-3</v>
      </c>
      <c r="R181" s="91">
        <f>P181/'סכום נכסי הקרן'!$C$42</f>
        <v>1.6610470878353908E-4</v>
      </c>
    </row>
    <row r="182" spans="2:18">
      <c r="B182" s="86" t="s">
        <v>1648</v>
      </c>
      <c r="C182" s="88" t="s">
        <v>1413</v>
      </c>
      <c r="D182" s="87" t="s">
        <v>1526</v>
      </c>
      <c r="E182" s="87"/>
      <c r="F182" s="87" t="s">
        <v>552</v>
      </c>
      <c r="G182" s="101">
        <v>44294</v>
      </c>
      <c r="H182" s="87" t="s">
        <v>119</v>
      </c>
      <c r="I182" s="90">
        <v>7.6700000037065115</v>
      </c>
      <c r="J182" s="88" t="s">
        <v>667</v>
      </c>
      <c r="K182" s="88" t="s">
        <v>121</v>
      </c>
      <c r="L182" s="89">
        <v>0.03</v>
      </c>
      <c r="M182" s="89">
        <v>4.3000000028511634E-2</v>
      </c>
      <c r="N182" s="90">
        <v>344.60022000000004</v>
      </c>
      <c r="O182" s="102">
        <v>101.78</v>
      </c>
      <c r="P182" s="90">
        <v>0.35073410999999999</v>
      </c>
      <c r="Q182" s="91">
        <f t="shared" si="2"/>
        <v>5.2834933582429709E-4</v>
      </c>
      <c r="R182" s="91">
        <f>P182/'סכום נכסי הקרן'!$C$42</f>
        <v>8.1684630762590677E-5</v>
      </c>
    </row>
    <row r="183" spans="2:18">
      <c r="B183" s="86" t="s">
        <v>1649</v>
      </c>
      <c r="C183" s="88" t="s">
        <v>1413</v>
      </c>
      <c r="D183" s="87" t="s">
        <v>1527</v>
      </c>
      <c r="E183" s="87"/>
      <c r="F183" s="87" t="s">
        <v>552</v>
      </c>
      <c r="G183" s="101">
        <v>42326</v>
      </c>
      <c r="H183" s="87" t="s">
        <v>119</v>
      </c>
      <c r="I183" s="90">
        <v>6.3100000036189758</v>
      </c>
      <c r="J183" s="88" t="s">
        <v>667</v>
      </c>
      <c r="K183" s="88" t="s">
        <v>121</v>
      </c>
      <c r="L183" s="89">
        <v>8.0500000000000002E-2</v>
      </c>
      <c r="M183" s="89">
        <v>7.4300000042940184E-2</v>
      </c>
      <c r="N183" s="90">
        <v>498.13012900000007</v>
      </c>
      <c r="O183" s="102">
        <v>107.06</v>
      </c>
      <c r="P183" s="90">
        <v>0.53330009700000003</v>
      </c>
      <c r="Q183" s="91">
        <f t="shared" si="2"/>
        <v>8.033685461758573E-4</v>
      </c>
      <c r="R183" s="91">
        <f>P183/'סכום נכסי הקרן'!$C$42</f>
        <v>1.2420354983180503E-4</v>
      </c>
    </row>
    <row r="184" spans="2:18">
      <c r="B184" s="86" t="s">
        <v>1649</v>
      </c>
      <c r="C184" s="88" t="s">
        <v>1413</v>
      </c>
      <c r="D184" s="87" t="s">
        <v>1528</v>
      </c>
      <c r="E184" s="87"/>
      <c r="F184" s="87" t="s">
        <v>552</v>
      </c>
      <c r="G184" s="101">
        <v>42606</v>
      </c>
      <c r="H184" s="87" t="s">
        <v>119</v>
      </c>
      <c r="I184" s="90">
        <v>6.3100000012525523</v>
      </c>
      <c r="J184" s="88" t="s">
        <v>667</v>
      </c>
      <c r="K184" s="88" t="s">
        <v>121</v>
      </c>
      <c r="L184" s="89">
        <v>8.0500000000000002E-2</v>
      </c>
      <c r="M184" s="89">
        <v>7.4300000017517909E-2</v>
      </c>
      <c r="N184" s="90">
        <v>2095.2736840000002</v>
      </c>
      <c r="O184" s="102">
        <v>107.07</v>
      </c>
      <c r="P184" s="90">
        <v>2.2434177490000007</v>
      </c>
      <c r="Q184" s="91">
        <f t="shared" si="2"/>
        <v>3.3795067085450855E-3</v>
      </c>
      <c r="R184" s="91">
        <f>P184/'סכום נכסי הקרן'!$C$42</f>
        <v>5.2248340052613474E-4</v>
      </c>
    </row>
    <row r="185" spans="2:18">
      <c r="B185" s="86" t="s">
        <v>1649</v>
      </c>
      <c r="C185" s="88" t="s">
        <v>1413</v>
      </c>
      <c r="D185" s="87" t="s">
        <v>1529</v>
      </c>
      <c r="E185" s="87"/>
      <c r="F185" s="87" t="s">
        <v>552</v>
      </c>
      <c r="G185" s="101">
        <v>42648</v>
      </c>
      <c r="H185" s="87" t="s">
        <v>119</v>
      </c>
      <c r="I185" s="90">
        <v>6.3100000002867258</v>
      </c>
      <c r="J185" s="88" t="s">
        <v>667</v>
      </c>
      <c r="K185" s="88" t="s">
        <v>121</v>
      </c>
      <c r="L185" s="89">
        <v>8.0500000000000002E-2</v>
      </c>
      <c r="M185" s="89">
        <v>7.4300000001312136E-2</v>
      </c>
      <c r="N185" s="90">
        <v>1922.0065330000004</v>
      </c>
      <c r="O185" s="102">
        <v>107.06</v>
      </c>
      <c r="P185" s="90">
        <v>2.0577077110000004</v>
      </c>
      <c r="Q185" s="91">
        <f t="shared" si="2"/>
        <v>3.0997512686387558E-3</v>
      </c>
      <c r="R185" s="91">
        <f>P185/'סכום נכסי הקרן'!$C$42</f>
        <v>4.7923224402203333E-4</v>
      </c>
    </row>
    <row r="186" spans="2:18">
      <c r="B186" s="86" t="s">
        <v>1649</v>
      </c>
      <c r="C186" s="88" t="s">
        <v>1413</v>
      </c>
      <c r="D186" s="87" t="s">
        <v>1530</v>
      </c>
      <c r="E186" s="87"/>
      <c r="F186" s="87" t="s">
        <v>552</v>
      </c>
      <c r="G186" s="101">
        <v>42718</v>
      </c>
      <c r="H186" s="87" t="s">
        <v>119</v>
      </c>
      <c r="I186" s="90">
        <v>6.3100000001738907</v>
      </c>
      <c r="J186" s="88" t="s">
        <v>667</v>
      </c>
      <c r="K186" s="88" t="s">
        <v>121</v>
      </c>
      <c r="L186" s="89">
        <v>8.0500000000000002E-2</v>
      </c>
      <c r="M186" s="89">
        <v>7.4300000001738919E-2</v>
      </c>
      <c r="N186" s="90">
        <v>1342.8576290000003</v>
      </c>
      <c r="O186" s="102">
        <v>107.06</v>
      </c>
      <c r="P186" s="90">
        <v>1.4376686250000001</v>
      </c>
      <c r="Q186" s="91">
        <f t="shared" si="2"/>
        <v>2.1657182506548351E-3</v>
      </c>
      <c r="R186" s="91">
        <f>P186/'סכום נכסי הקרן'!$C$42</f>
        <v>3.3482751589825825E-4</v>
      </c>
    </row>
    <row r="187" spans="2:18">
      <c r="B187" s="86" t="s">
        <v>1649</v>
      </c>
      <c r="C187" s="88" t="s">
        <v>1413</v>
      </c>
      <c r="D187" s="87" t="s">
        <v>1531</v>
      </c>
      <c r="E187" s="87"/>
      <c r="F187" s="87" t="s">
        <v>552</v>
      </c>
      <c r="G187" s="101">
        <v>42900</v>
      </c>
      <c r="H187" s="87" t="s">
        <v>119</v>
      </c>
      <c r="I187" s="90">
        <v>6.3100000003288361</v>
      </c>
      <c r="J187" s="88" t="s">
        <v>667</v>
      </c>
      <c r="K187" s="88" t="s">
        <v>121</v>
      </c>
      <c r="L187" s="89">
        <v>8.0500000000000002E-2</v>
      </c>
      <c r="M187" s="89">
        <v>7.4300000003993019E-2</v>
      </c>
      <c r="N187" s="90">
        <v>1590.6658760000003</v>
      </c>
      <c r="O187" s="102">
        <v>107.06</v>
      </c>
      <c r="P187" s="90">
        <v>1.7029731240000003</v>
      </c>
      <c r="Q187" s="91">
        <f t="shared" si="2"/>
        <v>2.5653755746540548E-3</v>
      </c>
      <c r="R187" s="91">
        <f>P187/'סכום נכסי הקרן'!$C$42</f>
        <v>3.9661591748962075E-4</v>
      </c>
    </row>
    <row r="188" spans="2:18">
      <c r="B188" s="86" t="s">
        <v>1649</v>
      </c>
      <c r="C188" s="88" t="s">
        <v>1413</v>
      </c>
      <c r="D188" s="87" t="s">
        <v>1532</v>
      </c>
      <c r="E188" s="87"/>
      <c r="F188" s="87" t="s">
        <v>552</v>
      </c>
      <c r="G188" s="101">
        <v>43075</v>
      </c>
      <c r="H188" s="87" t="s">
        <v>119</v>
      </c>
      <c r="I188" s="90">
        <v>6.3100000014478983</v>
      </c>
      <c r="J188" s="88" t="s">
        <v>667</v>
      </c>
      <c r="K188" s="88" t="s">
        <v>121</v>
      </c>
      <c r="L188" s="89">
        <v>8.0500000000000002E-2</v>
      </c>
      <c r="M188" s="89">
        <v>7.4300000010315101E-2</v>
      </c>
      <c r="N188" s="90">
        <v>987.01718700000015</v>
      </c>
      <c r="O188" s="102">
        <v>107.06</v>
      </c>
      <c r="P188" s="90">
        <v>1.0567044370000001</v>
      </c>
      <c r="Q188" s="91">
        <f t="shared" si="2"/>
        <v>1.5918300260317933E-3</v>
      </c>
      <c r="R188" s="91">
        <f>P188/'סכום נכסי הקרן'!$C$42</f>
        <v>2.4610241576314396E-4</v>
      </c>
    </row>
    <row r="189" spans="2:18">
      <c r="B189" s="86" t="s">
        <v>1649</v>
      </c>
      <c r="C189" s="88" t="s">
        <v>1413</v>
      </c>
      <c r="D189" s="87" t="s">
        <v>1533</v>
      </c>
      <c r="E189" s="87"/>
      <c r="F189" s="87" t="s">
        <v>552</v>
      </c>
      <c r="G189" s="101">
        <v>43292</v>
      </c>
      <c r="H189" s="87" t="s">
        <v>119</v>
      </c>
      <c r="I189" s="90">
        <v>6.3099999997674745</v>
      </c>
      <c r="J189" s="88" t="s">
        <v>667</v>
      </c>
      <c r="K189" s="88" t="s">
        <v>121</v>
      </c>
      <c r="L189" s="89">
        <v>8.0500000000000002E-2</v>
      </c>
      <c r="M189" s="89">
        <v>7.4299999998230018E-2</v>
      </c>
      <c r="N189" s="90">
        <v>2691.3714949999999</v>
      </c>
      <c r="O189" s="102">
        <v>107.06</v>
      </c>
      <c r="P189" s="90">
        <v>2.8813928570000003</v>
      </c>
      <c r="Q189" s="91">
        <f t="shared" si="2"/>
        <v>4.3405587276493405E-3</v>
      </c>
      <c r="R189" s="91">
        <f>P189/'סכום נכסי הקרן'!$C$42</f>
        <v>6.7106535947134211E-4</v>
      </c>
    </row>
    <row r="190" spans="2:18">
      <c r="B190" s="86" t="s">
        <v>1650</v>
      </c>
      <c r="C190" s="88" t="s">
        <v>1413</v>
      </c>
      <c r="D190" s="87" t="s">
        <v>1534</v>
      </c>
      <c r="E190" s="87"/>
      <c r="F190" s="87" t="s">
        <v>535</v>
      </c>
      <c r="G190" s="101">
        <v>44376</v>
      </c>
      <c r="H190" s="87" t="s">
        <v>302</v>
      </c>
      <c r="I190" s="90">
        <v>4.4800000000385314</v>
      </c>
      <c r="J190" s="88" t="s">
        <v>117</v>
      </c>
      <c r="K190" s="88" t="s">
        <v>121</v>
      </c>
      <c r="L190" s="89">
        <v>7.400000000000001E-2</v>
      </c>
      <c r="M190" s="89">
        <v>7.8300000000575062E-2</v>
      </c>
      <c r="N190" s="90">
        <v>34582.043274000011</v>
      </c>
      <c r="O190" s="102">
        <v>99.06</v>
      </c>
      <c r="P190" s="90">
        <v>34.256973441000007</v>
      </c>
      <c r="Q190" s="91">
        <f t="shared" si="2"/>
        <v>5.1605043960232265E-2</v>
      </c>
      <c r="R190" s="91">
        <f>P190/'סכום נכסי הקרן'!$C$42</f>
        <v>7.978317896060811E-3</v>
      </c>
    </row>
    <row r="191" spans="2:18">
      <c r="B191" s="86" t="s">
        <v>1650</v>
      </c>
      <c r="C191" s="88" t="s">
        <v>1413</v>
      </c>
      <c r="D191" s="87" t="s">
        <v>1535</v>
      </c>
      <c r="E191" s="87"/>
      <c r="F191" s="87" t="s">
        <v>535</v>
      </c>
      <c r="G191" s="101">
        <v>44431</v>
      </c>
      <c r="H191" s="87" t="s">
        <v>302</v>
      </c>
      <c r="I191" s="90">
        <v>4.4799999996822182</v>
      </c>
      <c r="J191" s="88" t="s">
        <v>117</v>
      </c>
      <c r="K191" s="88" t="s">
        <v>121</v>
      </c>
      <c r="L191" s="89">
        <v>7.400000000000001E-2</v>
      </c>
      <c r="M191" s="89">
        <v>7.8099999996010805E-2</v>
      </c>
      <c r="N191" s="90">
        <v>5969.1146390000013</v>
      </c>
      <c r="O191" s="102">
        <v>99.11</v>
      </c>
      <c r="P191" s="90">
        <v>5.915989756000001</v>
      </c>
      <c r="Q191" s="91">
        <f t="shared" si="2"/>
        <v>8.9119055409978398E-3</v>
      </c>
      <c r="R191" s="91">
        <f>P191/'סכום נכסי הקרן'!$C$42</f>
        <v>1.3778113534897675E-3</v>
      </c>
    </row>
    <row r="192" spans="2:18">
      <c r="B192" s="86" t="s">
        <v>1650</v>
      </c>
      <c r="C192" s="88" t="s">
        <v>1413</v>
      </c>
      <c r="D192" s="87" t="s">
        <v>1536</v>
      </c>
      <c r="E192" s="87"/>
      <c r="F192" s="87" t="s">
        <v>535</v>
      </c>
      <c r="G192" s="101">
        <v>44859</v>
      </c>
      <c r="H192" s="87" t="s">
        <v>302</v>
      </c>
      <c r="I192" s="90">
        <v>4.4899999999534321</v>
      </c>
      <c r="J192" s="88" t="s">
        <v>117</v>
      </c>
      <c r="K192" s="88" t="s">
        <v>121</v>
      </c>
      <c r="L192" s="89">
        <v>7.400000000000001E-2</v>
      </c>
      <c r="M192" s="89">
        <v>7.2099999998949491E-2</v>
      </c>
      <c r="N192" s="90">
        <v>18167.718635000005</v>
      </c>
      <c r="O192" s="102">
        <v>101.65</v>
      </c>
      <c r="P192" s="90">
        <v>18.467486714000003</v>
      </c>
      <c r="Q192" s="91">
        <f t="shared" si="2"/>
        <v>2.7819604827388853E-2</v>
      </c>
      <c r="R192" s="91">
        <f>P192/'סכום נכסי הקרן'!$C$42</f>
        <v>4.301006917593898E-3</v>
      </c>
    </row>
    <row r="193" spans="2:18">
      <c r="B193" s="86" t="s">
        <v>1651</v>
      </c>
      <c r="C193" s="88" t="s">
        <v>1413</v>
      </c>
      <c r="D193" s="87" t="s">
        <v>1537</v>
      </c>
      <c r="E193" s="87"/>
      <c r="F193" s="87" t="s">
        <v>535</v>
      </c>
      <c r="G193" s="101">
        <v>42516</v>
      </c>
      <c r="H193" s="87" t="s">
        <v>302</v>
      </c>
      <c r="I193" s="90">
        <v>3.4500000011121998</v>
      </c>
      <c r="J193" s="88" t="s">
        <v>317</v>
      </c>
      <c r="K193" s="88" t="s">
        <v>121</v>
      </c>
      <c r="L193" s="89">
        <v>2.3269999999999999E-2</v>
      </c>
      <c r="M193" s="89">
        <v>3.4700000022850674E-2</v>
      </c>
      <c r="N193" s="90">
        <v>454.22514400000006</v>
      </c>
      <c r="O193" s="102">
        <v>108.87</v>
      </c>
      <c r="P193" s="90">
        <v>0.49451492100000011</v>
      </c>
      <c r="Q193" s="91">
        <f t="shared" si="2"/>
        <v>7.4494217304828096E-4</v>
      </c>
      <c r="R193" s="91">
        <f>P193/'סכום נכסי הקרן'!$C$42</f>
        <v>1.15170630904638E-4</v>
      </c>
    </row>
    <row r="194" spans="2:18">
      <c r="B194" s="86" t="s">
        <v>1652</v>
      </c>
      <c r="C194" s="88" t="s">
        <v>1404</v>
      </c>
      <c r="D194" s="87" t="s">
        <v>1538</v>
      </c>
      <c r="E194" s="87"/>
      <c r="F194" s="87" t="s">
        <v>284</v>
      </c>
      <c r="G194" s="101">
        <v>42978</v>
      </c>
      <c r="H194" s="87" t="s">
        <v>1403</v>
      </c>
      <c r="I194" s="90">
        <v>0.81000000038386677</v>
      </c>
      <c r="J194" s="88" t="s">
        <v>117</v>
      </c>
      <c r="K194" s="88" t="s">
        <v>121</v>
      </c>
      <c r="L194" s="89">
        <v>2.76E-2</v>
      </c>
      <c r="M194" s="89">
        <v>6.2900000006460191E-2</v>
      </c>
      <c r="N194" s="90">
        <v>1095.1282130000002</v>
      </c>
      <c r="O194" s="102">
        <v>97.53</v>
      </c>
      <c r="P194" s="90">
        <v>1.0680785390000003</v>
      </c>
      <c r="Q194" s="91">
        <f t="shared" si="2"/>
        <v>1.6089640858963953E-3</v>
      </c>
      <c r="R194" s="91">
        <f>P194/'סכום נכסי הקרן'!$C$42</f>
        <v>2.4875140055143861E-4</v>
      </c>
    </row>
    <row r="195" spans="2:18">
      <c r="B195" s="86" t="s">
        <v>1653</v>
      </c>
      <c r="C195" s="88" t="s">
        <v>1413</v>
      </c>
      <c r="D195" s="87" t="s">
        <v>1539</v>
      </c>
      <c r="E195" s="87"/>
      <c r="F195" s="87" t="s">
        <v>552</v>
      </c>
      <c r="G195" s="101">
        <v>42794</v>
      </c>
      <c r="H195" s="87" t="s">
        <v>119</v>
      </c>
      <c r="I195" s="90">
        <v>5</v>
      </c>
      <c r="J195" s="88" t="s">
        <v>667</v>
      </c>
      <c r="K195" s="88" t="s">
        <v>121</v>
      </c>
      <c r="L195" s="89">
        <v>2.8999999999999998E-2</v>
      </c>
      <c r="M195" s="89">
        <v>2.8499999999999998E-2</v>
      </c>
      <c r="N195" s="90">
        <v>1000.4124540000001</v>
      </c>
      <c r="O195" s="102">
        <v>114.82</v>
      </c>
      <c r="P195" s="90">
        <v>1.1486736000000004</v>
      </c>
      <c r="Q195" s="91">
        <f t="shared" si="2"/>
        <v>1.7303732837359461E-3</v>
      </c>
      <c r="R195" s="91">
        <f>P195/'סכום נכסי הקרן'!$C$42</f>
        <v>2.6752168154598881E-4</v>
      </c>
    </row>
    <row r="196" spans="2:18">
      <c r="B196" s="86" t="s">
        <v>1654</v>
      </c>
      <c r="C196" s="88" t="s">
        <v>1413</v>
      </c>
      <c r="D196" s="87" t="s">
        <v>1540</v>
      </c>
      <c r="E196" s="87"/>
      <c r="F196" s="87" t="s">
        <v>552</v>
      </c>
      <c r="G196" s="101">
        <v>44728</v>
      </c>
      <c r="H196" s="87" t="s">
        <v>119</v>
      </c>
      <c r="I196" s="90">
        <v>9.620000005881451</v>
      </c>
      <c r="J196" s="88" t="s">
        <v>667</v>
      </c>
      <c r="K196" s="88" t="s">
        <v>121</v>
      </c>
      <c r="L196" s="89">
        <v>2.6314999999999998E-2</v>
      </c>
      <c r="M196" s="89">
        <v>3.2000000031791632E-2</v>
      </c>
      <c r="N196" s="90">
        <v>125.75639900000002</v>
      </c>
      <c r="O196" s="102">
        <v>100.05</v>
      </c>
      <c r="P196" s="90">
        <v>0.12581927300000001</v>
      </c>
      <c r="Q196" s="91">
        <f t="shared" si="2"/>
        <v>1.8953539854862111E-4</v>
      </c>
      <c r="R196" s="91">
        <f>P196/'סכום נכסי הקרן'!$C$42</f>
        <v>2.9302826741951603E-5</v>
      </c>
    </row>
    <row r="197" spans="2:18">
      <c r="B197" s="86" t="s">
        <v>1654</v>
      </c>
      <c r="C197" s="88" t="s">
        <v>1413</v>
      </c>
      <c r="D197" s="87" t="s">
        <v>1541</v>
      </c>
      <c r="E197" s="87"/>
      <c r="F197" s="87" t="s">
        <v>552</v>
      </c>
      <c r="G197" s="101">
        <v>44923</v>
      </c>
      <c r="H197" s="87" t="s">
        <v>119</v>
      </c>
      <c r="I197" s="90">
        <v>9.3499999701113747</v>
      </c>
      <c r="J197" s="88" t="s">
        <v>667</v>
      </c>
      <c r="K197" s="88" t="s">
        <v>121</v>
      </c>
      <c r="L197" s="89">
        <v>3.0750000000000003E-2</v>
      </c>
      <c r="M197" s="89">
        <v>3.6599999920296999E-2</v>
      </c>
      <c r="N197" s="90">
        <v>40.926657000000006</v>
      </c>
      <c r="O197" s="102">
        <v>98.1</v>
      </c>
      <c r="P197" s="90">
        <v>4.0149052000000005E-2</v>
      </c>
      <c r="Q197" s="91">
        <f t="shared" si="2"/>
        <v>6.0480929437331227E-5</v>
      </c>
      <c r="R197" s="91">
        <f>P197/'סכום נכסי הקרן'!$C$42</f>
        <v>9.350560423359031E-6</v>
      </c>
    </row>
    <row r="198" spans="2:18">
      <c r="B198" s="86" t="s">
        <v>1643</v>
      </c>
      <c r="C198" s="88" t="s">
        <v>1413</v>
      </c>
      <c r="D198" s="87" t="s">
        <v>1542</v>
      </c>
      <c r="E198" s="87"/>
      <c r="F198" s="87" t="s">
        <v>284</v>
      </c>
      <c r="G198" s="101">
        <v>42474</v>
      </c>
      <c r="H198" s="87" t="s">
        <v>1403</v>
      </c>
      <c r="I198" s="90">
        <v>0.36000000039808816</v>
      </c>
      <c r="J198" s="88" t="s">
        <v>117</v>
      </c>
      <c r="K198" s="88" t="s">
        <v>121</v>
      </c>
      <c r="L198" s="89">
        <v>6.8499999999999991E-2</v>
      </c>
      <c r="M198" s="89">
        <v>6.4399999987488674E-2</v>
      </c>
      <c r="N198" s="90">
        <v>699.93234400000006</v>
      </c>
      <c r="O198" s="102">
        <v>100.49</v>
      </c>
      <c r="P198" s="90">
        <v>0.70336182700000005</v>
      </c>
      <c r="Q198" s="91">
        <f t="shared" si="2"/>
        <v>1.0595512199814674E-3</v>
      </c>
      <c r="R198" s="91">
        <f>P198/'סכום נכסי הקרן'!$C$42</f>
        <v>1.6381027534218494E-4</v>
      </c>
    </row>
    <row r="199" spans="2:18">
      <c r="B199" s="86" t="s">
        <v>1643</v>
      </c>
      <c r="C199" s="88" t="s">
        <v>1413</v>
      </c>
      <c r="D199" s="87" t="s">
        <v>1543</v>
      </c>
      <c r="E199" s="87"/>
      <c r="F199" s="87" t="s">
        <v>284</v>
      </c>
      <c r="G199" s="101">
        <v>42562</v>
      </c>
      <c r="H199" s="87" t="s">
        <v>1403</v>
      </c>
      <c r="I199" s="90">
        <v>1.3500000005979891</v>
      </c>
      <c r="J199" s="88" t="s">
        <v>117</v>
      </c>
      <c r="K199" s="88" t="s">
        <v>121</v>
      </c>
      <c r="L199" s="89">
        <v>3.3700000000000001E-2</v>
      </c>
      <c r="M199" s="89">
        <v>6.8300000029899471E-2</v>
      </c>
      <c r="N199" s="90">
        <v>436.35084300000011</v>
      </c>
      <c r="O199" s="102">
        <v>95.81</v>
      </c>
      <c r="P199" s="90">
        <v>0.41806772500000006</v>
      </c>
      <c r="Q199" s="91">
        <f t="shared" si="2"/>
        <v>6.2978136011158112E-4</v>
      </c>
      <c r="R199" s="91">
        <f>P199/'סכום נכסי הקרן'!$C$42</f>
        <v>9.7366371780552798E-5</v>
      </c>
    </row>
    <row r="200" spans="2:18">
      <c r="B200" s="86" t="s">
        <v>1643</v>
      </c>
      <c r="C200" s="88" t="s">
        <v>1413</v>
      </c>
      <c r="D200" s="87" t="s">
        <v>1544</v>
      </c>
      <c r="E200" s="87"/>
      <c r="F200" s="87" t="s">
        <v>284</v>
      </c>
      <c r="G200" s="101">
        <v>42717</v>
      </c>
      <c r="H200" s="87" t="s">
        <v>1403</v>
      </c>
      <c r="I200" s="90">
        <v>1.5300000081084038</v>
      </c>
      <c r="J200" s="88" t="s">
        <v>117</v>
      </c>
      <c r="K200" s="88" t="s">
        <v>121</v>
      </c>
      <c r="L200" s="89">
        <v>3.85E-2</v>
      </c>
      <c r="M200" s="89">
        <v>6.7600000118338874E-2</v>
      </c>
      <c r="N200" s="90">
        <v>95.016497000000015</v>
      </c>
      <c r="O200" s="102">
        <v>96.05</v>
      </c>
      <c r="P200" s="90">
        <v>9.1263342000000011E-2</v>
      </c>
      <c r="Q200" s="91">
        <f t="shared" si="2"/>
        <v>1.3748000196161611E-4</v>
      </c>
      <c r="R200" s="91">
        <f>P200/'סכום נכסי הקרן'!$C$42</f>
        <v>2.1254882775530542E-5</v>
      </c>
    </row>
    <row r="201" spans="2:18">
      <c r="B201" s="86" t="s">
        <v>1643</v>
      </c>
      <c r="C201" s="88" t="s">
        <v>1413</v>
      </c>
      <c r="D201" s="87" t="s">
        <v>1545</v>
      </c>
      <c r="E201" s="87"/>
      <c r="F201" s="87" t="s">
        <v>284</v>
      </c>
      <c r="G201" s="101">
        <v>42710</v>
      </c>
      <c r="H201" s="87" t="s">
        <v>1403</v>
      </c>
      <c r="I201" s="90">
        <v>1.5299999984237267</v>
      </c>
      <c r="J201" s="88" t="s">
        <v>117</v>
      </c>
      <c r="K201" s="88" t="s">
        <v>121</v>
      </c>
      <c r="L201" s="89">
        <v>3.8399999999999997E-2</v>
      </c>
      <c r="M201" s="89">
        <v>6.7599999979471789E-2</v>
      </c>
      <c r="N201" s="90">
        <v>284.07303400000006</v>
      </c>
      <c r="O201" s="102">
        <v>96.03</v>
      </c>
      <c r="P201" s="90">
        <v>0.27279533100000003</v>
      </c>
      <c r="Q201" s="91">
        <f t="shared" si="2"/>
        <v>4.1094158748865143E-4</v>
      </c>
      <c r="R201" s="91">
        <f>P201/'סכום נכסי הקרן'!$C$42</f>
        <v>6.3532987671184043E-5</v>
      </c>
    </row>
    <row r="202" spans="2:18">
      <c r="B202" s="86" t="s">
        <v>1643</v>
      </c>
      <c r="C202" s="88" t="s">
        <v>1413</v>
      </c>
      <c r="D202" s="87" t="s">
        <v>1546</v>
      </c>
      <c r="E202" s="87"/>
      <c r="F202" s="87" t="s">
        <v>284</v>
      </c>
      <c r="G202" s="101">
        <v>42474</v>
      </c>
      <c r="H202" s="87" t="s">
        <v>1403</v>
      </c>
      <c r="I202" s="90">
        <v>0.3599999992670147</v>
      </c>
      <c r="J202" s="88" t="s">
        <v>117</v>
      </c>
      <c r="K202" s="88" t="s">
        <v>121</v>
      </c>
      <c r="L202" s="89">
        <v>3.1800000000000002E-2</v>
      </c>
      <c r="M202" s="89">
        <v>7.1099999989146165E-2</v>
      </c>
      <c r="N202" s="90">
        <v>717.89893400000017</v>
      </c>
      <c r="O202" s="102">
        <v>98.82</v>
      </c>
      <c r="P202" s="90">
        <v>0.70942770700000024</v>
      </c>
      <c r="Q202" s="91">
        <f t="shared" si="2"/>
        <v>1.0686889216700486E-3</v>
      </c>
      <c r="R202" s="91">
        <f>P202/'סכום נכסי הקרן'!$C$42</f>
        <v>1.6522299555936086E-4</v>
      </c>
    </row>
    <row r="203" spans="2:18">
      <c r="B203" s="86" t="s">
        <v>1655</v>
      </c>
      <c r="C203" s="88" t="s">
        <v>1404</v>
      </c>
      <c r="D203" s="87">
        <v>7355</v>
      </c>
      <c r="E203" s="87"/>
      <c r="F203" s="87" t="s">
        <v>284</v>
      </c>
      <c r="G203" s="101">
        <v>43842</v>
      </c>
      <c r="H203" s="87" t="s">
        <v>1403</v>
      </c>
      <c r="I203" s="90">
        <v>0.159999999134985</v>
      </c>
      <c r="J203" s="88" t="s">
        <v>117</v>
      </c>
      <c r="K203" s="88" t="s">
        <v>121</v>
      </c>
      <c r="L203" s="89">
        <v>2.0838000000000002E-2</v>
      </c>
      <c r="M203" s="89">
        <v>6.4999999961383267E-2</v>
      </c>
      <c r="N203" s="90">
        <v>648.75000000000011</v>
      </c>
      <c r="O203" s="102">
        <v>99.79</v>
      </c>
      <c r="P203" s="90">
        <v>0.64738764100000012</v>
      </c>
      <c r="Q203" s="91">
        <f t="shared" ref="Q203:Q246" si="3">IFERROR(P203/$P$10,0)</f>
        <v>9.7523115200631196E-4</v>
      </c>
      <c r="R203" s="91">
        <f>P203/'סכום נכסי הקרן'!$C$42</f>
        <v>1.507741018270211E-4</v>
      </c>
    </row>
    <row r="204" spans="2:18">
      <c r="B204" s="86" t="s">
        <v>1656</v>
      </c>
      <c r="C204" s="88" t="s">
        <v>1413</v>
      </c>
      <c r="D204" s="87" t="s">
        <v>1547</v>
      </c>
      <c r="E204" s="87"/>
      <c r="F204" s="87" t="s">
        <v>552</v>
      </c>
      <c r="G204" s="101">
        <v>45015</v>
      </c>
      <c r="H204" s="87" t="s">
        <v>119</v>
      </c>
      <c r="I204" s="90">
        <v>5.219999997951855</v>
      </c>
      <c r="J204" s="88" t="s">
        <v>317</v>
      </c>
      <c r="K204" s="88" t="s">
        <v>121</v>
      </c>
      <c r="L204" s="89">
        <v>4.5499999999999999E-2</v>
      </c>
      <c r="M204" s="89">
        <v>3.8699999977080284E-2</v>
      </c>
      <c r="N204" s="90">
        <v>966.73357300000021</v>
      </c>
      <c r="O204" s="102">
        <v>106.06</v>
      </c>
      <c r="P204" s="90">
        <v>1.0253176049999999</v>
      </c>
      <c r="Q204" s="91">
        <f t="shared" si="3"/>
        <v>1.5445485915547505E-3</v>
      </c>
      <c r="R204" s="91">
        <f>P204/'סכום נכסי הקרן'!$C$42</f>
        <v>2.3879254281486561E-4</v>
      </c>
    </row>
    <row r="205" spans="2:18">
      <c r="B205" s="86" t="s">
        <v>1654</v>
      </c>
      <c r="C205" s="88" t="s">
        <v>1413</v>
      </c>
      <c r="D205" s="87" t="s">
        <v>1548</v>
      </c>
      <c r="E205" s="87"/>
      <c r="F205" s="87" t="s">
        <v>552</v>
      </c>
      <c r="G205" s="101">
        <v>44143</v>
      </c>
      <c r="H205" s="87" t="s">
        <v>119</v>
      </c>
      <c r="I205" s="90">
        <v>6.789999996113119</v>
      </c>
      <c r="J205" s="88" t="s">
        <v>667</v>
      </c>
      <c r="K205" s="88" t="s">
        <v>121</v>
      </c>
      <c r="L205" s="89">
        <v>2.5243000000000002E-2</v>
      </c>
      <c r="M205" s="89">
        <v>3.2899999994070853E-2</v>
      </c>
      <c r="N205" s="90">
        <v>286.40127600000005</v>
      </c>
      <c r="O205" s="102">
        <v>106</v>
      </c>
      <c r="P205" s="90">
        <v>0.30358534200000009</v>
      </c>
      <c r="Q205" s="91">
        <f t="shared" si="3"/>
        <v>4.5732396490233624E-4</v>
      </c>
      <c r="R205" s="91">
        <f>P205/'סכום נכסי הקרן'!$C$42</f>
        <v>7.0703863294633131E-5</v>
      </c>
    </row>
    <row r="206" spans="2:18">
      <c r="B206" s="86" t="s">
        <v>1654</v>
      </c>
      <c r="C206" s="88" t="s">
        <v>1413</v>
      </c>
      <c r="D206" s="87" t="s">
        <v>1549</v>
      </c>
      <c r="E206" s="87"/>
      <c r="F206" s="87" t="s">
        <v>552</v>
      </c>
      <c r="G206" s="101">
        <v>43779</v>
      </c>
      <c r="H206" s="87" t="s">
        <v>119</v>
      </c>
      <c r="I206" s="90">
        <v>7.0899999574994848</v>
      </c>
      <c r="J206" s="88" t="s">
        <v>667</v>
      </c>
      <c r="K206" s="88" t="s">
        <v>121</v>
      </c>
      <c r="L206" s="89">
        <v>2.5243000000000002E-2</v>
      </c>
      <c r="M206" s="89">
        <v>3.6299999808372993E-2</v>
      </c>
      <c r="N206" s="90">
        <v>91.07013400000001</v>
      </c>
      <c r="O206" s="102">
        <v>102.57</v>
      </c>
      <c r="P206" s="90">
        <v>9.3410633000000021E-2</v>
      </c>
      <c r="Q206" s="91">
        <f t="shared" si="3"/>
        <v>1.4071470238374357E-4</v>
      </c>
      <c r="R206" s="91">
        <f>P206/'סכום נכסי הקרן'!$C$42</f>
        <v>2.1754978624419706E-5</v>
      </c>
    </row>
    <row r="207" spans="2:18">
      <c r="B207" s="86" t="s">
        <v>1654</v>
      </c>
      <c r="C207" s="88" t="s">
        <v>1413</v>
      </c>
      <c r="D207" s="87" t="s">
        <v>1550</v>
      </c>
      <c r="E207" s="87"/>
      <c r="F207" s="87" t="s">
        <v>552</v>
      </c>
      <c r="G207" s="101">
        <v>43835</v>
      </c>
      <c r="H207" s="87" t="s">
        <v>119</v>
      </c>
      <c r="I207" s="90">
        <v>7.0799999791805535</v>
      </c>
      <c r="J207" s="88" t="s">
        <v>667</v>
      </c>
      <c r="K207" s="88" t="s">
        <v>121</v>
      </c>
      <c r="L207" s="89">
        <v>2.5243000000000002E-2</v>
      </c>
      <c r="M207" s="89">
        <v>3.6700000015421813E-2</v>
      </c>
      <c r="N207" s="90">
        <v>50.713245000000008</v>
      </c>
      <c r="O207" s="102">
        <v>102.29</v>
      </c>
      <c r="P207" s="90">
        <v>5.1874576000000006E-2</v>
      </c>
      <c r="Q207" s="91">
        <f t="shared" si="3"/>
        <v>7.8144374882063871E-5</v>
      </c>
      <c r="R207" s="91">
        <f>P207/'סכום נכסי הקרן'!$C$42</f>
        <v>1.2081390049362317E-5</v>
      </c>
    </row>
    <row r="208" spans="2:18">
      <c r="B208" s="86" t="s">
        <v>1654</v>
      </c>
      <c r="C208" s="88" t="s">
        <v>1413</v>
      </c>
      <c r="D208" s="87" t="s">
        <v>1551</v>
      </c>
      <c r="E208" s="87"/>
      <c r="F208" s="87" t="s">
        <v>552</v>
      </c>
      <c r="G208" s="101">
        <v>43227</v>
      </c>
      <c r="H208" s="87" t="s">
        <v>119</v>
      </c>
      <c r="I208" s="90">
        <v>7.1200000846628955</v>
      </c>
      <c r="J208" s="88" t="s">
        <v>667</v>
      </c>
      <c r="K208" s="88" t="s">
        <v>121</v>
      </c>
      <c r="L208" s="89">
        <v>2.7806000000000001E-2</v>
      </c>
      <c r="M208" s="89">
        <v>3.2500000536811839E-2</v>
      </c>
      <c r="N208" s="90">
        <v>29.954861000000005</v>
      </c>
      <c r="O208" s="102">
        <v>108.83</v>
      </c>
      <c r="P208" s="90">
        <v>3.2599877000000006E-2</v>
      </c>
      <c r="Q208" s="91">
        <f t="shared" si="3"/>
        <v>4.910877747506161E-5</v>
      </c>
      <c r="R208" s="91">
        <f>P208/'סכום נכסי הקרן'!$C$42</f>
        <v>7.5923864823152583E-6</v>
      </c>
    </row>
    <row r="209" spans="2:18">
      <c r="B209" s="86" t="s">
        <v>1654</v>
      </c>
      <c r="C209" s="88" t="s">
        <v>1413</v>
      </c>
      <c r="D209" s="87" t="s">
        <v>1552</v>
      </c>
      <c r="E209" s="87"/>
      <c r="F209" s="87" t="s">
        <v>552</v>
      </c>
      <c r="G209" s="101">
        <v>43279</v>
      </c>
      <c r="H209" s="87" t="s">
        <v>119</v>
      </c>
      <c r="I209" s="90">
        <v>7.1399999195636008</v>
      </c>
      <c r="J209" s="88" t="s">
        <v>667</v>
      </c>
      <c r="K209" s="88" t="s">
        <v>121</v>
      </c>
      <c r="L209" s="89">
        <v>2.7797000000000002E-2</v>
      </c>
      <c r="M209" s="89">
        <v>3.1599999568902956E-2</v>
      </c>
      <c r="N209" s="90">
        <v>35.033132000000002</v>
      </c>
      <c r="O209" s="102">
        <v>108.59</v>
      </c>
      <c r="P209" s="90">
        <v>3.8042479000000004E-2</v>
      </c>
      <c r="Q209" s="91">
        <f t="shared" si="3"/>
        <v>5.7307567013541316E-5</v>
      </c>
      <c r="R209" s="91">
        <f>P209/'סכום נכסי הקרן'!$C$42</f>
        <v>8.8599476407031243E-6</v>
      </c>
    </row>
    <row r="210" spans="2:18">
      <c r="B210" s="86" t="s">
        <v>1654</v>
      </c>
      <c r="C210" s="88" t="s">
        <v>1413</v>
      </c>
      <c r="D210" s="87" t="s">
        <v>1553</v>
      </c>
      <c r="E210" s="87"/>
      <c r="F210" s="87" t="s">
        <v>552</v>
      </c>
      <c r="G210" s="101">
        <v>43321</v>
      </c>
      <c r="H210" s="87" t="s">
        <v>119</v>
      </c>
      <c r="I210" s="90">
        <v>7.1299999884870546</v>
      </c>
      <c r="J210" s="88" t="s">
        <v>667</v>
      </c>
      <c r="K210" s="88" t="s">
        <v>121</v>
      </c>
      <c r="L210" s="89">
        <v>2.8528999999999999E-2</v>
      </c>
      <c r="M210" s="89">
        <v>3.1199999940337779E-2</v>
      </c>
      <c r="N210" s="90">
        <v>196.25057600000002</v>
      </c>
      <c r="O210" s="102">
        <v>109.32</v>
      </c>
      <c r="P210" s="90">
        <v>0.21454111900000003</v>
      </c>
      <c r="Q210" s="91">
        <f t="shared" si="3"/>
        <v>3.231868657731964E-4</v>
      </c>
      <c r="R210" s="91">
        <f>P210/'סכום נכסי הקרן'!$C$42</f>
        <v>4.9965804834060847E-5</v>
      </c>
    </row>
    <row r="211" spans="2:18">
      <c r="B211" s="86" t="s">
        <v>1654</v>
      </c>
      <c r="C211" s="88" t="s">
        <v>1413</v>
      </c>
      <c r="D211" s="87" t="s">
        <v>1554</v>
      </c>
      <c r="E211" s="87"/>
      <c r="F211" s="87" t="s">
        <v>552</v>
      </c>
      <c r="G211" s="101">
        <v>43138</v>
      </c>
      <c r="H211" s="87" t="s">
        <v>119</v>
      </c>
      <c r="I211" s="90">
        <v>7.0700000163562962</v>
      </c>
      <c r="J211" s="88" t="s">
        <v>667</v>
      </c>
      <c r="K211" s="88" t="s">
        <v>121</v>
      </c>
      <c r="L211" s="89">
        <v>2.6242999999999999E-2</v>
      </c>
      <c r="M211" s="89">
        <v>3.6700000102417925E-2</v>
      </c>
      <c r="N211" s="90">
        <v>187.82151100000002</v>
      </c>
      <c r="O211" s="102">
        <v>104.49</v>
      </c>
      <c r="P211" s="90">
        <v>0.19625469700000003</v>
      </c>
      <c r="Q211" s="91">
        <f t="shared" si="3"/>
        <v>2.9564001862364826E-4</v>
      </c>
      <c r="R211" s="91">
        <f>P211/'סכום נכסי הקרן'!$C$42</f>
        <v>4.5706967194804958E-5</v>
      </c>
    </row>
    <row r="212" spans="2:18">
      <c r="B212" s="86" t="s">
        <v>1654</v>
      </c>
      <c r="C212" s="88" t="s">
        <v>1413</v>
      </c>
      <c r="D212" s="87" t="s">
        <v>1555</v>
      </c>
      <c r="E212" s="87"/>
      <c r="F212" s="87" t="s">
        <v>552</v>
      </c>
      <c r="G212" s="101">
        <v>43417</v>
      </c>
      <c r="H212" s="87" t="s">
        <v>119</v>
      </c>
      <c r="I212" s="90">
        <v>7.0799999969117877</v>
      </c>
      <c r="J212" s="88" t="s">
        <v>667</v>
      </c>
      <c r="K212" s="88" t="s">
        <v>121</v>
      </c>
      <c r="L212" s="89">
        <v>3.0796999999999998E-2</v>
      </c>
      <c r="M212" s="89">
        <v>3.2199999965867115E-2</v>
      </c>
      <c r="N212" s="90">
        <v>223.44018400000002</v>
      </c>
      <c r="O212" s="102">
        <v>110.14</v>
      </c>
      <c r="P212" s="90">
        <v>0.24609702200000003</v>
      </c>
      <c r="Q212" s="91">
        <f t="shared" si="3"/>
        <v>3.7072299047856351E-4</v>
      </c>
      <c r="R212" s="91">
        <f>P212/'סכום נכסי הקרן'!$C$42</f>
        <v>5.7315053770627432E-5</v>
      </c>
    </row>
    <row r="213" spans="2:18">
      <c r="B213" s="86" t="s">
        <v>1654</v>
      </c>
      <c r="C213" s="88" t="s">
        <v>1413</v>
      </c>
      <c r="D213" s="87" t="s">
        <v>1556</v>
      </c>
      <c r="E213" s="87"/>
      <c r="F213" s="87" t="s">
        <v>552</v>
      </c>
      <c r="G213" s="101">
        <v>43485</v>
      </c>
      <c r="H213" s="87" t="s">
        <v>119</v>
      </c>
      <c r="I213" s="90">
        <v>7.1199999895489565</v>
      </c>
      <c r="J213" s="88" t="s">
        <v>667</v>
      </c>
      <c r="K213" s="88" t="s">
        <v>121</v>
      </c>
      <c r="L213" s="89">
        <v>3.0190999999999999E-2</v>
      </c>
      <c r="M213" s="89">
        <v>3.0599999963676253E-2</v>
      </c>
      <c r="N213" s="90">
        <v>282.36101500000007</v>
      </c>
      <c r="O213" s="102">
        <v>111.15</v>
      </c>
      <c r="P213" s="90">
        <v>0.31384426900000006</v>
      </c>
      <c r="Q213" s="91">
        <f t="shared" si="3"/>
        <v>4.7277811410590222E-4</v>
      </c>
      <c r="R213" s="91">
        <f>P213/'סכום נכסי הקרן'!$C$42</f>
        <v>7.3093128097008261E-5</v>
      </c>
    </row>
    <row r="214" spans="2:18">
      <c r="B214" s="86" t="s">
        <v>1654</v>
      </c>
      <c r="C214" s="88" t="s">
        <v>1413</v>
      </c>
      <c r="D214" s="87" t="s">
        <v>1557</v>
      </c>
      <c r="E214" s="87"/>
      <c r="F214" s="87" t="s">
        <v>552</v>
      </c>
      <c r="G214" s="101">
        <v>43613</v>
      </c>
      <c r="H214" s="87" t="s">
        <v>119</v>
      </c>
      <c r="I214" s="90">
        <v>7.1600000439820004</v>
      </c>
      <c r="J214" s="88" t="s">
        <v>667</v>
      </c>
      <c r="K214" s="88" t="s">
        <v>121</v>
      </c>
      <c r="L214" s="89">
        <v>2.5243000000000002E-2</v>
      </c>
      <c r="M214" s="89">
        <v>3.2700000214795806E-2</v>
      </c>
      <c r="N214" s="90">
        <v>74.524836000000008</v>
      </c>
      <c r="O214" s="102">
        <v>104.95</v>
      </c>
      <c r="P214" s="90">
        <v>7.8213816000000005E-2</v>
      </c>
      <c r="Q214" s="91">
        <f t="shared" si="3"/>
        <v>1.1782206679551009E-4</v>
      </c>
      <c r="R214" s="91">
        <f>P214/'סכום נכסי הקרן'!$C$42</f>
        <v>1.8215698155201407E-5</v>
      </c>
    </row>
    <row r="215" spans="2:18">
      <c r="B215" s="86" t="s">
        <v>1654</v>
      </c>
      <c r="C215" s="88" t="s">
        <v>1413</v>
      </c>
      <c r="D215" s="87" t="s">
        <v>1558</v>
      </c>
      <c r="E215" s="87"/>
      <c r="F215" s="87" t="s">
        <v>552</v>
      </c>
      <c r="G215" s="101">
        <v>43657</v>
      </c>
      <c r="H215" s="87" t="s">
        <v>119</v>
      </c>
      <c r="I215" s="90">
        <v>7.0800000220055903</v>
      </c>
      <c r="J215" s="88" t="s">
        <v>667</v>
      </c>
      <c r="K215" s="88" t="s">
        <v>121</v>
      </c>
      <c r="L215" s="89">
        <v>2.5243000000000002E-2</v>
      </c>
      <c r="M215" s="89">
        <v>3.6700000081850065E-2</v>
      </c>
      <c r="N215" s="90">
        <v>73.526561000000015</v>
      </c>
      <c r="O215" s="102">
        <v>101.36</v>
      </c>
      <c r="P215" s="90">
        <v>7.4526517000000014E-2</v>
      </c>
      <c r="Q215" s="91">
        <f t="shared" si="3"/>
        <v>1.1226748307499431E-4</v>
      </c>
      <c r="R215" s="91">
        <f>P215/'סכום נכסי הקרן'!$C$42</f>
        <v>1.7356940341978537E-5</v>
      </c>
    </row>
    <row r="216" spans="2:18">
      <c r="B216" s="86" t="s">
        <v>1654</v>
      </c>
      <c r="C216" s="88" t="s">
        <v>1413</v>
      </c>
      <c r="D216" s="87" t="s">
        <v>1559</v>
      </c>
      <c r="E216" s="87"/>
      <c r="F216" s="87" t="s">
        <v>552</v>
      </c>
      <c r="G216" s="101">
        <v>43541</v>
      </c>
      <c r="H216" s="87" t="s">
        <v>119</v>
      </c>
      <c r="I216" s="90">
        <v>7.1400000472895568</v>
      </c>
      <c r="J216" s="88" t="s">
        <v>667</v>
      </c>
      <c r="K216" s="88" t="s">
        <v>121</v>
      </c>
      <c r="L216" s="89">
        <v>2.7271E-2</v>
      </c>
      <c r="M216" s="89">
        <v>3.1600000213565745E-2</v>
      </c>
      <c r="N216" s="90">
        <v>24.247672000000009</v>
      </c>
      <c r="O216" s="102">
        <v>108.14</v>
      </c>
      <c r="P216" s="90">
        <v>2.6221434000000002E-2</v>
      </c>
      <c r="Q216" s="91">
        <f t="shared" si="3"/>
        <v>3.9500227788681978E-5</v>
      </c>
      <c r="R216" s="91">
        <f>P216/'סכום נכסי הקרן'!$C$42</f>
        <v>6.106871539684695E-6</v>
      </c>
    </row>
    <row r="217" spans="2:18">
      <c r="B217" s="86" t="s">
        <v>1657</v>
      </c>
      <c r="C217" s="88" t="s">
        <v>1404</v>
      </c>
      <c r="D217" s="87">
        <v>22333</v>
      </c>
      <c r="E217" s="87"/>
      <c r="F217" s="87" t="s">
        <v>535</v>
      </c>
      <c r="G217" s="101">
        <v>41639</v>
      </c>
      <c r="H217" s="87" t="s">
        <v>302</v>
      </c>
      <c r="I217" s="90">
        <v>0.25999999722752193</v>
      </c>
      <c r="J217" s="88" t="s">
        <v>116</v>
      </c>
      <c r="K217" s="88" t="s">
        <v>121</v>
      </c>
      <c r="L217" s="89">
        <v>3.7000000000000005E-2</v>
      </c>
      <c r="M217" s="89">
        <v>6.969999977512123E-2</v>
      </c>
      <c r="N217" s="90">
        <v>116.64367200000001</v>
      </c>
      <c r="O217" s="102">
        <v>111.32</v>
      </c>
      <c r="P217" s="90">
        <v>0.12984773600000002</v>
      </c>
      <c r="Q217" s="91">
        <f t="shared" si="3"/>
        <v>1.9560391509650625E-4</v>
      </c>
      <c r="R217" s="91">
        <f>P217/'סכום נכסי הקרן'!$C$42</f>
        <v>3.0241040343975536E-5</v>
      </c>
    </row>
    <row r="218" spans="2:18">
      <c r="B218" s="86" t="s">
        <v>1657</v>
      </c>
      <c r="C218" s="88" t="s">
        <v>1404</v>
      </c>
      <c r="D218" s="87">
        <v>22334</v>
      </c>
      <c r="E218" s="87"/>
      <c r="F218" s="87" t="s">
        <v>535</v>
      </c>
      <c r="G218" s="101">
        <v>42004</v>
      </c>
      <c r="H218" s="87" t="s">
        <v>302</v>
      </c>
      <c r="I218" s="90">
        <v>0.73000000128292097</v>
      </c>
      <c r="J218" s="88" t="s">
        <v>116</v>
      </c>
      <c r="K218" s="88" t="s">
        <v>121</v>
      </c>
      <c r="L218" s="89">
        <v>3.7000000000000005E-2</v>
      </c>
      <c r="M218" s="89">
        <v>0.10879999991661014</v>
      </c>
      <c r="N218" s="90">
        <v>116.64367200000001</v>
      </c>
      <c r="O218" s="102">
        <v>106.92</v>
      </c>
      <c r="P218" s="90">
        <v>0.12471540800000001</v>
      </c>
      <c r="Q218" s="91">
        <f t="shared" si="3"/>
        <v>1.8787252538356259E-4</v>
      </c>
      <c r="R218" s="91">
        <f>P218/'סכום נכסי הקרן'!$C$42</f>
        <v>2.9045740811710181E-5</v>
      </c>
    </row>
    <row r="219" spans="2:18">
      <c r="B219" s="86" t="s">
        <v>1657</v>
      </c>
      <c r="C219" s="88" t="s">
        <v>1404</v>
      </c>
      <c r="D219" s="87" t="s">
        <v>1560</v>
      </c>
      <c r="E219" s="87"/>
      <c r="F219" s="87" t="s">
        <v>535</v>
      </c>
      <c r="G219" s="101">
        <v>42759</v>
      </c>
      <c r="H219" s="87" t="s">
        <v>302</v>
      </c>
      <c r="I219" s="90">
        <v>1.6899999996207684</v>
      </c>
      <c r="J219" s="88" t="s">
        <v>116</v>
      </c>
      <c r="K219" s="88" t="s">
        <v>121</v>
      </c>
      <c r="L219" s="89">
        <v>7.0499999999999993E-2</v>
      </c>
      <c r="M219" s="89">
        <v>7.1699999984923227E-2</v>
      </c>
      <c r="N219" s="90">
        <v>2134.7373150000003</v>
      </c>
      <c r="O219" s="102">
        <v>101.29</v>
      </c>
      <c r="P219" s="90">
        <v>2.1622685780000008</v>
      </c>
      <c r="Q219" s="91">
        <f t="shared" si="3"/>
        <v>3.2572627939154472E-3</v>
      </c>
      <c r="R219" s="91">
        <f>P219/'סכום נכסי הקרן'!$C$42</f>
        <v>5.0358406943505456E-4</v>
      </c>
    </row>
    <row r="220" spans="2:18">
      <c r="B220" s="86" t="s">
        <v>1657</v>
      </c>
      <c r="C220" s="88" t="s">
        <v>1404</v>
      </c>
      <c r="D220" s="87" t="s">
        <v>1561</v>
      </c>
      <c r="E220" s="87"/>
      <c r="F220" s="87" t="s">
        <v>535</v>
      </c>
      <c r="G220" s="101">
        <v>42759</v>
      </c>
      <c r="H220" s="87" t="s">
        <v>302</v>
      </c>
      <c r="I220" s="90">
        <v>1.7299999995968329</v>
      </c>
      <c r="J220" s="88" t="s">
        <v>116</v>
      </c>
      <c r="K220" s="88" t="s">
        <v>121</v>
      </c>
      <c r="L220" s="89">
        <v>3.8800000000000001E-2</v>
      </c>
      <c r="M220" s="89">
        <v>5.8099999988096965E-2</v>
      </c>
      <c r="N220" s="90">
        <v>2134.7373150000003</v>
      </c>
      <c r="O220" s="102">
        <v>97.6</v>
      </c>
      <c r="P220" s="90">
        <v>2.0835036080000005</v>
      </c>
      <c r="Q220" s="91">
        <f t="shared" si="3"/>
        <v>3.1386104632775149E-3</v>
      </c>
      <c r="R220" s="91">
        <f>P220/'סכום נכסי הקרן'!$C$42</f>
        <v>4.8524000962440035E-4</v>
      </c>
    </row>
    <row r="221" spans="2:18">
      <c r="B221" s="86" t="s">
        <v>1658</v>
      </c>
      <c r="C221" s="88" t="s">
        <v>1404</v>
      </c>
      <c r="D221" s="87">
        <v>7561</v>
      </c>
      <c r="E221" s="87"/>
      <c r="F221" s="87" t="s">
        <v>601</v>
      </c>
      <c r="G221" s="101">
        <v>43920</v>
      </c>
      <c r="H221" s="87" t="s">
        <v>119</v>
      </c>
      <c r="I221" s="90">
        <v>4.1699999998316146</v>
      </c>
      <c r="J221" s="88" t="s">
        <v>142</v>
      </c>
      <c r="K221" s="88" t="s">
        <v>121</v>
      </c>
      <c r="L221" s="89">
        <v>4.8917999999999996E-2</v>
      </c>
      <c r="M221" s="89">
        <v>5.8699999998486213E-2</v>
      </c>
      <c r="N221" s="90">
        <v>6031.3655330000011</v>
      </c>
      <c r="O221" s="102">
        <v>97.48</v>
      </c>
      <c r="P221" s="90">
        <v>5.8793750470000017</v>
      </c>
      <c r="Q221" s="91">
        <f t="shared" si="3"/>
        <v>8.8567487808482517E-3</v>
      </c>
      <c r="R221" s="91">
        <f>P221/'סכום נכסי הקרן'!$C$42</f>
        <v>1.369283928013116E-3</v>
      </c>
    </row>
    <row r="222" spans="2:18">
      <c r="B222" s="86" t="s">
        <v>1658</v>
      </c>
      <c r="C222" s="88" t="s">
        <v>1404</v>
      </c>
      <c r="D222" s="87">
        <v>8991</v>
      </c>
      <c r="E222" s="87"/>
      <c r="F222" s="87" t="s">
        <v>601</v>
      </c>
      <c r="G222" s="101">
        <v>44636</v>
      </c>
      <c r="H222" s="87" t="s">
        <v>119</v>
      </c>
      <c r="I222" s="90">
        <v>4.4900000002239109</v>
      </c>
      <c r="J222" s="88" t="s">
        <v>142</v>
      </c>
      <c r="K222" s="88" t="s">
        <v>121</v>
      </c>
      <c r="L222" s="89">
        <v>4.2824000000000001E-2</v>
      </c>
      <c r="M222" s="89">
        <v>7.5800000002819626E-2</v>
      </c>
      <c r="N222" s="90">
        <v>5492.9403130000001</v>
      </c>
      <c r="O222" s="102">
        <v>87.81</v>
      </c>
      <c r="P222" s="90">
        <v>4.8233510080000004</v>
      </c>
      <c r="Q222" s="91">
        <f t="shared" si="3"/>
        <v>7.2659437131000863E-3</v>
      </c>
      <c r="R222" s="91">
        <f>P222/'סכום נכסי הקרן'!$C$42</f>
        <v>1.1233399743379668E-3</v>
      </c>
    </row>
    <row r="223" spans="2:18">
      <c r="B223" s="86" t="s">
        <v>1658</v>
      </c>
      <c r="C223" s="88" t="s">
        <v>1404</v>
      </c>
      <c r="D223" s="87">
        <v>9112</v>
      </c>
      <c r="E223" s="87"/>
      <c r="F223" s="87" t="s">
        <v>601</v>
      </c>
      <c r="G223" s="101">
        <v>44722</v>
      </c>
      <c r="H223" s="87" t="s">
        <v>119</v>
      </c>
      <c r="I223" s="90">
        <v>4.430000000013302</v>
      </c>
      <c r="J223" s="88" t="s">
        <v>142</v>
      </c>
      <c r="K223" s="88" t="s">
        <v>121</v>
      </c>
      <c r="L223" s="89">
        <v>5.2750000000000005E-2</v>
      </c>
      <c r="M223" s="89">
        <v>7.0999999999637201E-2</v>
      </c>
      <c r="N223" s="90">
        <v>8795.0413860000026</v>
      </c>
      <c r="O223" s="102">
        <v>94.02</v>
      </c>
      <c r="P223" s="90">
        <v>8.2690981230000009</v>
      </c>
      <c r="Q223" s="91">
        <f t="shared" si="3"/>
        <v>1.2456651282514246E-2</v>
      </c>
      <c r="R223" s="91">
        <f>P223/'סכום נכסי הקרן'!$C$42</f>
        <v>1.9258412787877593E-3</v>
      </c>
    </row>
    <row r="224" spans="2:18">
      <c r="B224" s="86" t="s">
        <v>1658</v>
      </c>
      <c r="C224" s="88" t="s">
        <v>1404</v>
      </c>
      <c r="D224" s="87">
        <v>9247</v>
      </c>
      <c r="E224" s="87"/>
      <c r="F224" s="87" t="s">
        <v>601</v>
      </c>
      <c r="G224" s="101">
        <v>44816</v>
      </c>
      <c r="H224" s="87" t="s">
        <v>119</v>
      </c>
      <c r="I224" s="90">
        <v>4.3599999999153782</v>
      </c>
      <c r="J224" s="88" t="s">
        <v>142</v>
      </c>
      <c r="K224" s="88" t="s">
        <v>121</v>
      </c>
      <c r="L224" s="89">
        <v>5.6036999999999997E-2</v>
      </c>
      <c r="M224" s="89">
        <v>8.2199999998811266E-2</v>
      </c>
      <c r="N224" s="90">
        <v>10875.982843000002</v>
      </c>
      <c r="O224" s="102">
        <v>91.27</v>
      </c>
      <c r="P224" s="90">
        <v>9.926509869000002</v>
      </c>
      <c r="Q224" s="91">
        <f t="shared" si="3"/>
        <v>1.4953392746258645E-2</v>
      </c>
      <c r="R224" s="91">
        <f>P224/'סכום נכסי הקרן'!$C$42</f>
        <v>2.3118461258600639E-3</v>
      </c>
    </row>
    <row r="225" spans="2:18">
      <c r="B225" s="86" t="s">
        <v>1658</v>
      </c>
      <c r="C225" s="88" t="s">
        <v>1404</v>
      </c>
      <c r="D225" s="87">
        <v>9486</v>
      </c>
      <c r="E225" s="87"/>
      <c r="F225" s="87" t="s">
        <v>601</v>
      </c>
      <c r="G225" s="101">
        <v>44976</v>
      </c>
      <c r="H225" s="87" t="s">
        <v>119</v>
      </c>
      <c r="I225" s="90">
        <v>4.3799999998206394</v>
      </c>
      <c r="J225" s="88" t="s">
        <v>142</v>
      </c>
      <c r="K225" s="88" t="s">
        <v>121</v>
      </c>
      <c r="L225" s="89">
        <v>6.1999000000000005E-2</v>
      </c>
      <c r="M225" s="89">
        <v>6.7599999997356774E-2</v>
      </c>
      <c r="N225" s="90">
        <v>10638.918792</v>
      </c>
      <c r="O225" s="102">
        <v>99.57</v>
      </c>
      <c r="P225" s="90">
        <v>10.593171455000002</v>
      </c>
      <c r="Q225" s="91">
        <f t="shared" si="3"/>
        <v>1.5957658359838894E-2</v>
      </c>
      <c r="R225" s="91">
        <f>P225/'סכום נכסי הקרן'!$C$42</f>
        <v>2.4671090556504204E-3</v>
      </c>
    </row>
    <row r="226" spans="2:18">
      <c r="B226" s="86" t="s">
        <v>1658</v>
      </c>
      <c r="C226" s="88" t="s">
        <v>1404</v>
      </c>
      <c r="D226" s="87">
        <v>9567</v>
      </c>
      <c r="E226" s="87"/>
      <c r="F226" s="87" t="s">
        <v>601</v>
      </c>
      <c r="G226" s="101">
        <v>45056</v>
      </c>
      <c r="H226" s="87" t="s">
        <v>119</v>
      </c>
      <c r="I226" s="90">
        <v>4.3700000001599957</v>
      </c>
      <c r="J226" s="88" t="s">
        <v>142</v>
      </c>
      <c r="K226" s="88" t="s">
        <v>121</v>
      </c>
      <c r="L226" s="89">
        <v>6.3411999999999996E-2</v>
      </c>
      <c r="M226" s="89">
        <v>6.7800000002508048E-2</v>
      </c>
      <c r="N226" s="90">
        <v>11548.921979000002</v>
      </c>
      <c r="O226" s="102">
        <v>100.12</v>
      </c>
      <c r="P226" s="90">
        <v>11.562780195000002</v>
      </c>
      <c r="Q226" s="91">
        <f t="shared" si="3"/>
        <v>1.7418286565599756E-2</v>
      </c>
      <c r="R226" s="91">
        <f>P226/'סכום נכסי הקרן'!$C$42</f>
        <v>2.692927217194733E-3</v>
      </c>
    </row>
    <row r="227" spans="2:18">
      <c r="B227" s="86" t="s">
        <v>1658</v>
      </c>
      <c r="C227" s="88" t="s">
        <v>1404</v>
      </c>
      <c r="D227" s="87">
        <v>7894</v>
      </c>
      <c r="E227" s="87"/>
      <c r="F227" s="87" t="s">
        <v>601</v>
      </c>
      <c r="G227" s="101">
        <v>44068</v>
      </c>
      <c r="H227" s="87" t="s">
        <v>119</v>
      </c>
      <c r="I227" s="90">
        <v>4.1300000002266275</v>
      </c>
      <c r="J227" s="88" t="s">
        <v>142</v>
      </c>
      <c r="K227" s="88" t="s">
        <v>121</v>
      </c>
      <c r="L227" s="89">
        <v>4.5102999999999997E-2</v>
      </c>
      <c r="M227" s="89">
        <v>6.8900000003893347E-2</v>
      </c>
      <c r="N227" s="90">
        <v>7474.8097960000005</v>
      </c>
      <c r="O227" s="102">
        <v>92.09</v>
      </c>
      <c r="P227" s="90">
        <v>6.8835521880000003</v>
      </c>
      <c r="Q227" s="91">
        <f t="shared" si="3"/>
        <v>1.036945116812758E-2</v>
      </c>
      <c r="R227" s="91">
        <f>P227/'סכום נכסי הקרן'!$C$42</f>
        <v>1.6031529377390843E-3</v>
      </c>
    </row>
    <row r="228" spans="2:18">
      <c r="B228" s="86" t="s">
        <v>1658</v>
      </c>
      <c r="C228" s="88" t="s">
        <v>1404</v>
      </c>
      <c r="D228" s="87">
        <v>8076</v>
      </c>
      <c r="E228" s="87"/>
      <c r="F228" s="87" t="s">
        <v>601</v>
      </c>
      <c r="G228" s="101">
        <v>44160</v>
      </c>
      <c r="H228" s="87" t="s">
        <v>119</v>
      </c>
      <c r="I228" s="90">
        <v>3.9799999999689017</v>
      </c>
      <c r="J228" s="88" t="s">
        <v>142</v>
      </c>
      <c r="K228" s="88" t="s">
        <v>121</v>
      </c>
      <c r="L228" s="89">
        <v>4.5465999999999999E-2</v>
      </c>
      <c r="M228" s="89">
        <v>9.2899999998462338E-2</v>
      </c>
      <c r="N228" s="90">
        <v>6865.2737900000011</v>
      </c>
      <c r="O228" s="102">
        <v>84.31</v>
      </c>
      <c r="P228" s="90">
        <v>5.7881120410000015</v>
      </c>
      <c r="Q228" s="91">
        <f t="shared" si="3"/>
        <v>8.7192692850403611E-3</v>
      </c>
      <c r="R228" s="91">
        <f>P228/'סכום נכסי הקרן'!$C$42</f>
        <v>1.3480291234906985E-3</v>
      </c>
    </row>
    <row r="229" spans="2:18">
      <c r="B229" s="86" t="s">
        <v>1658</v>
      </c>
      <c r="C229" s="88" t="s">
        <v>1404</v>
      </c>
      <c r="D229" s="87">
        <v>9311</v>
      </c>
      <c r="E229" s="87"/>
      <c r="F229" s="87" t="s">
        <v>601</v>
      </c>
      <c r="G229" s="101">
        <v>44880</v>
      </c>
      <c r="H229" s="87" t="s">
        <v>119</v>
      </c>
      <c r="I229" s="90">
        <v>3.7999999997529113</v>
      </c>
      <c r="J229" s="88" t="s">
        <v>142</v>
      </c>
      <c r="K229" s="88" t="s">
        <v>121</v>
      </c>
      <c r="L229" s="89">
        <v>7.2695999999999997E-2</v>
      </c>
      <c r="M229" s="89">
        <v>9.8999999994352272E-2</v>
      </c>
      <c r="N229" s="90">
        <v>6087.8699900000011</v>
      </c>
      <c r="O229" s="102">
        <v>93.07</v>
      </c>
      <c r="P229" s="90">
        <v>5.6659804080000002</v>
      </c>
      <c r="Q229" s="91">
        <f t="shared" si="3"/>
        <v>8.535288983898031E-3</v>
      </c>
      <c r="R229" s="91">
        <f>P229/'סכום נכסי הקרן'!$C$42</f>
        <v>1.3195851339795632E-3</v>
      </c>
    </row>
    <row r="230" spans="2:18">
      <c r="B230" s="86" t="s">
        <v>1659</v>
      </c>
      <c r="C230" s="88" t="s">
        <v>1404</v>
      </c>
      <c r="D230" s="87">
        <v>8811</v>
      </c>
      <c r="E230" s="87"/>
      <c r="F230" s="87" t="s">
        <v>855</v>
      </c>
      <c r="G230" s="101">
        <v>44550</v>
      </c>
      <c r="H230" s="87" t="s">
        <v>1403</v>
      </c>
      <c r="I230" s="90">
        <v>4.8700000001055548</v>
      </c>
      <c r="J230" s="88" t="s">
        <v>306</v>
      </c>
      <c r="K230" s="88" t="s">
        <v>121</v>
      </c>
      <c r="L230" s="89">
        <v>7.85E-2</v>
      </c>
      <c r="M230" s="89">
        <v>7.8900000001055542E-2</v>
      </c>
      <c r="N230" s="90">
        <v>9229.1239280000027</v>
      </c>
      <c r="O230" s="102">
        <v>102.65</v>
      </c>
      <c r="P230" s="90">
        <v>9.4736676000000024</v>
      </c>
      <c r="Q230" s="91">
        <f t="shared" si="3"/>
        <v>1.4271226668772433E-2</v>
      </c>
      <c r="R230" s="91">
        <f>P230/'סכום נכסי הקרן'!$C$42</f>
        <v>2.206380895982768E-3</v>
      </c>
    </row>
    <row r="231" spans="2:18">
      <c r="B231" s="86" t="s">
        <v>1660</v>
      </c>
      <c r="C231" s="88" t="s">
        <v>1413</v>
      </c>
      <c r="D231" s="87" t="s">
        <v>1562</v>
      </c>
      <c r="E231" s="87"/>
      <c r="F231" s="87" t="s">
        <v>855</v>
      </c>
      <c r="G231" s="101">
        <v>42732</v>
      </c>
      <c r="H231" s="87" t="s">
        <v>1403</v>
      </c>
      <c r="I231" s="90">
        <v>2.0100000008729997</v>
      </c>
      <c r="J231" s="88" t="s">
        <v>117</v>
      </c>
      <c r="K231" s="88" t="s">
        <v>121</v>
      </c>
      <c r="L231" s="89">
        <v>2.1613000000000004E-2</v>
      </c>
      <c r="M231" s="89">
        <v>3.0299999996086555E-2</v>
      </c>
      <c r="N231" s="90">
        <v>299.80854600000004</v>
      </c>
      <c r="O231" s="102">
        <v>110.8</v>
      </c>
      <c r="P231" s="90">
        <v>0.33218787100000002</v>
      </c>
      <c r="Q231" s="91">
        <f t="shared" si="3"/>
        <v>5.004110977735735E-4</v>
      </c>
      <c r="R231" s="91">
        <f>P231/'סכום נכסי הקרן'!$C$42</f>
        <v>7.7365282739241147E-5</v>
      </c>
    </row>
    <row r="232" spans="2:18">
      <c r="B232" s="86" t="s">
        <v>1661</v>
      </c>
      <c r="C232" s="88" t="s">
        <v>1413</v>
      </c>
      <c r="D232" s="87" t="s">
        <v>1563</v>
      </c>
      <c r="E232" s="87"/>
      <c r="F232" s="87" t="s">
        <v>601</v>
      </c>
      <c r="G232" s="101">
        <v>45169</v>
      </c>
      <c r="H232" s="87" t="s">
        <v>119</v>
      </c>
      <c r="I232" s="90">
        <v>2.0699999999078127</v>
      </c>
      <c r="J232" s="88" t="s">
        <v>117</v>
      </c>
      <c r="K232" s="88" t="s">
        <v>121</v>
      </c>
      <c r="L232" s="89">
        <v>6.9500000000000006E-2</v>
      </c>
      <c r="M232" s="89">
        <v>7.2499999998787021E-2</v>
      </c>
      <c r="N232" s="90">
        <v>2064.5266000000001</v>
      </c>
      <c r="O232" s="102">
        <v>99.83</v>
      </c>
      <c r="P232" s="90">
        <v>2.0610170170000002</v>
      </c>
      <c r="Q232" s="91">
        <f t="shared" si="3"/>
        <v>3.1047364399616681E-3</v>
      </c>
      <c r="R232" s="91">
        <f>P232/'סכום נכסי הקרן'!$C$42</f>
        <v>4.8000296871342533E-4</v>
      </c>
    </row>
    <row r="233" spans="2:18">
      <c r="B233" s="86" t="s">
        <v>1661</v>
      </c>
      <c r="C233" s="88" t="s">
        <v>1413</v>
      </c>
      <c r="D233" s="87" t="s">
        <v>1564</v>
      </c>
      <c r="E233" s="87"/>
      <c r="F233" s="87" t="s">
        <v>601</v>
      </c>
      <c r="G233" s="101">
        <v>45195</v>
      </c>
      <c r="H233" s="87" t="s">
        <v>119</v>
      </c>
      <c r="I233" s="90">
        <v>2.0700000004601318</v>
      </c>
      <c r="J233" s="88" t="s">
        <v>117</v>
      </c>
      <c r="K233" s="88" t="s">
        <v>121</v>
      </c>
      <c r="L233" s="89">
        <v>6.9500000000000006E-2</v>
      </c>
      <c r="M233" s="89">
        <v>7.2500000023006592E-2</v>
      </c>
      <c r="N233" s="90">
        <v>1088.4950309999999</v>
      </c>
      <c r="O233" s="102">
        <v>99.83</v>
      </c>
      <c r="P233" s="90">
        <v>1.0866446500000002</v>
      </c>
      <c r="Q233" s="91">
        <f t="shared" si="3"/>
        <v>1.6369322593246659E-3</v>
      </c>
      <c r="R233" s="91">
        <f>P233/'סכום נכסי הקרן'!$C$42</f>
        <v>2.5307537668747018E-4</v>
      </c>
    </row>
    <row r="234" spans="2:18">
      <c r="B234" s="86" t="s">
        <v>1661</v>
      </c>
      <c r="C234" s="88" t="s">
        <v>1413</v>
      </c>
      <c r="D234" s="87" t="s">
        <v>1565</v>
      </c>
      <c r="E234" s="87"/>
      <c r="F234" s="87" t="s">
        <v>601</v>
      </c>
      <c r="G234" s="101">
        <v>45195</v>
      </c>
      <c r="H234" s="87" t="s">
        <v>119</v>
      </c>
      <c r="I234" s="90">
        <v>1.949999999998443</v>
      </c>
      <c r="J234" s="88" t="s">
        <v>117</v>
      </c>
      <c r="K234" s="88" t="s">
        <v>121</v>
      </c>
      <c r="L234" s="89">
        <v>6.7500000000000004E-2</v>
      </c>
      <c r="M234" s="89">
        <v>7.1699999999803837E-2</v>
      </c>
      <c r="N234" s="90">
        <v>32244.645342000007</v>
      </c>
      <c r="O234" s="102">
        <v>99.6</v>
      </c>
      <c r="P234" s="90">
        <v>32.115671839000008</v>
      </c>
      <c r="Q234" s="91">
        <f t="shared" si="3"/>
        <v>4.8379366026551386E-2</v>
      </c>
      <c r="R234" s="91">
        <f>P234/'סכום נכסי הקרן'!$C$42</f>
        <v>7.4796169550239841E-3</v>
      </c>
    </row>
    <row r="235" spans="2:18">
      <c r="B235" s="86" t="s">
        <v>1633</v>
      </c>
      <c r="C235" s="88" t="s">
        <v>1413</v>
      </c>
      <c r="D235" s="87" t="s">
        <v>1566</v>
      </c>
      <c r="E235" s="87"/>
      <c r="F235" s="87" t="s">
        <v>632</v>
      </c>
      <c r="G235" s="101">
        <v>44858</v>
      </c>
      <c r="H235" s="87" t="s">
        <v>119</v>
      </c>
      <c r="I235" s="90">
        <v>5.639999963306825</v>
      </c>
      <c r="J235" s="88" t="s">
        <v>667</v>
      </c>
      <c r="K235" s="88" t="s">
        <v>121</v>
      </c>
      <c r="L235" s="89">
        <v>3.49E-2</v>
      </c>
      <c r="M235" s="89">
        <v>4.5399999862400592E-2</v>
      </c>
      <c r="N235" s="90">
        <v>44.331879000000008</v>
      </c>
      <c r="O235" s="102">
        <v>98.36</v>
      </c>
      <c r="P235" s="90">
        <v>4.3604840000000013E-2</v>
      </c>
      <c r="Q235" s="91">
        <f t="shared" si="3"/>
        <v>6.568676269532139E-5</v>
      </c>
      <c r="R235" s="91">
        <f>P235/'סכום נכסי הקרן'!$C$42</f>
        <v>1.0155400211464592E-5</v>
      </c>
    </row>
    <row r="236" spans="2:18">
      <c r="B236" s="86" t="s">
        <v>1633</v>
      </c>
      <c r="C236" s="88" t="s">
        <v>1413</v>
      </c>
      <c r="D236" s="87" t="s">
        <v>1567</v>
      </c>
      <c r="E236" s="87"/>
      <c r="F236" s="87" t="s">
        <v>632</v>
      </c>
      <c r="G236" s="101">
        <v>44858</v>
      </c>
      <c r="H236" s="87" t="s">
        <v>119</v>
      </c>
      <c r="I236" s="90">
        <v>5.6800000598354297</v>
      </c>
      <c r="J236" s="88" t="s">
        <v>667</v>
      </c>
      <c r="K236" s="88" t="s">
        <v>121</v>
      </c>
      <c r="L236" s="89">
        <v>3.49E-2</v>
      </c>
      <c r="M236" s="89">
        <v>4.5300000584503515E-2</v>
      </c>
      <c r="N236" s="90">
        <v>36.704637000000005</v>
      </c>
      <c r="O236" s="102">
        <v>98.35</v>
      </c>
      <c r="P236" s="90">
        <v>3.6099013000000006E-2</v>
      </c>
      <c r="Q236" s="91">
        <f t="shared" si="3"/>
        <v>5.4379910589428183E-5</v>
      </c>
      <c r="R236" s="91">
        <f>P236/'סכום נכסי הקרן'!$C$42</f>
        <v>8.4073218535800841E-6</v>
      </c>
    </row>
    <row r="237" spans="2:18">
      <c r="B237" s="86" t="s">
        <v>1633</v>
      </c>
      <c r="C237" s="88" t="s">
        <v>1413</v>
      </c>
      <c r="D237" s="87" t="s">
        <v>1568</v>
      </c>
      <c r="E237" s="87"/>
      <c r="F237" s="87" t="s">
        <v>632</v>
      </c>
      <c r="G237" s="101">
        <v>44858</v>
      </c>
      <c r="H237" s="87" t="s">
        <v>119</v>
      </c>
      <c r="I237" s="90">
        <v>5.5700000214783865</v>
      </c>
      <c r="J237" s="88" t="s">
        <v>667</v>
      </c>
      <c r="K237" s="88" t="s">
        <v>121</v>
      </c>
      <c r="L237" s="89">
        <v>3.49E-2</v>
      </c>
      <c r="M237" s="89">
        <v>4.5500000121784658E-2</v>
      </c>
      <c r="N237" s="90">
        <v>45.905341999999997</v>
      </c>
      <c r="O237" s="102">
        <v>98.38</v>
      </c>
      <c r="P237" s="90">
        <v>4.5161679000000003E-2</v>
      </c>
      <c r="Q237" s="91">
        <f t="shared" si="3"/>
        <v>6.8032000378748751E-5</v>
      </c>
      <c r="R237" s="91">
        <f>P237/'סכום נכסי הקרן'!$C$42</f>
        <v>1.0517982051228623E-5</v>
      </c>
    </row>
    <row r="238" spans="2:18">
      <c r="B238" s="86" t="s">
        <v>1633</v>
      </c>
      <c r="C238" s="88" t="s">
        <v>1413</v>
      </c>
      <c r="D238" s="87" t="s">
        <v>1569</v>
      </c>
      <c r="E238" s="87"/>
      <c r="F238" s="87" t="s">
        <v>632</v>
      </c>
      <c r="G238" s="101">
        <v>44858</v>
      </c>
      <c r="H238" s="87" t="s">
        <v>119</v>
      </c>
      <c r="I238" s="90">
        <v>5.5999999890800982</v>
      </c>
      <c r="J238" s="88" t="s">
        <v>667</v>
      </c>
      <c r="K238" s="88" t="s">
        <v>121</v>
      </c>
      <c r="L238" s="89">
        <v>3.49E-2</v>
      </c>
      <c r="M238" s="89">
        <v>4.5399999901720882E-2</v>
      </c>
      <c r="N238" s="90">
        <v>55.855999000000004</v>
      </c>
      <c r="O238" s="102">
        <v>98.37</v>
      </c>
      <c r="P238" s="90">
        <v>5.4945551000000016E-2</v>
      </c>
      <c r="Q238" s="91">
        <f t="shared" si="3"/>
        <v>8.2770522026928177E-5</v>
      </c>
      <c r="R238" s="91">
        <f>P238/'סכום נכסי הקרן'!$C$42</f>
        <v>1.2796608363760502E-5</v>
      </c>
    </row>
    <row r="239" spans="2:18">
      <c r="B239" s="86" t="s">
        <v>1633</v>
      </c>
      <c r="C239" s="88" t="s">
        <v>1413</v>
      </c>
      <c r="D239" s="87" t="s">
        <v>1570</v>
      </c>
      <c r="E239" s="87"/>
      <c r="F239" s="87" t="s">
        <v>632</v>
      </c>
      <c r="G239" s="101">
        <v>44858</v>
      </c>
      <c r="H239" s="87" t="s">
        <v>119</v>
      </c>
      <c r="I239" s="90">
        <v>5.7699999516389999</v>
      </c>
      <c r="J239" s="88" t="s">
        <v>667</v>
      </c>
      <c r="K239" s="88" t="s">
        <v>121</v>
      </c>
      <c r="L239" s="89">
        <v>3.49E-2</v>
      </c>
      <c r="M239" s="89">
        <v>4.5199999669431133E-2</v>
      </c>
      <c r="N239" s="90">
        <v>33.22244400000001</v>
      </c>
      <c r="O239" s="102">
        <v>98.34</v>
      </c>
      <c r="P239" s="90">
        <v>3.2670954000000009E-2</v>
      </c>
      <c r="Q239" s="91">
        <f t="shared" si="3"/>
        <v>4.9215848571575111E-5</v>
      </c>
      <c r="R239" s="91">
        <f>P239/'סכום נכסי הקרן'!$C$42</f>
        <v>7.6089400433610112E-6</v>
      </c>
    </row>
    <row r="240" spans="2:18">
      <c r="B240" s="86" t="s">
        <v>1662</v>
      </c>
      <c r="C240" s="88" t="s">
        <v>1404</v>
      </c>
      <c r="D240" s="87">
        <v>9637</v>
      </c>
      <c r="E240" s="87"/>
      <c r="F240" s="87" t="s">
        <v>632</v>
      </c>
      <c r="G240" s="101">
        <v>45104</v>
      </c>
      <c r="H240" s="87" t="s">
        <v>119</v>
      </c>
      <c r="I240" s="90">
        <v>2.5199999971762317</v>
      </c>
      <c r="J240" s="88" t="s">
        <v>306</v>
      </c>
      <c r="K240" s="88" t="s">
        <v>121</v>
      </c>
      <c r="L240" s="89">
        <v>5.2159000000000004E-2</v>
      </c>
      <c r="M240" s="89">
        <v>6.059999992940579E-2</v>
      </c>
      <c r="N240" s="90">
        <v>357.75000000000006</v>
      </c>
      <c r="O240" s="102">
        <v>98.99</v>
      </c>
      <c r="P240" s="90">
        <v>0.3541367250000001</v>
      </c>
      <c r="Q240" s="91">
        <f t="shared" si="3"/>
        <v>5.3347506874863639E-4</v>
      </c>
      <c r="R240" s="91">
        <f>P240/'סכום נכסי הקרן'!$C$42</f>
        <v>8.2477086762670795E-5</v>
      </c>
    </row>
    <row r="241" spans="2:18">
      <c r="B241" s="86" t="s">
        <v>1663</v>
      </c>
      <c r="C241" s="88" t="s">
        <v>1404</v>
      </c>
      <c r="D241" s="87">
        <v>9577</v>
      </c>
      <c r="E241" s="87"/>
      <c r="F241" s="87" t="s">
        <v>632</v>
      </c>
      <c r="G241" s="101">
        <v>45063</v>
      </c>
      <c r="H241" s="87" t="s">
        <v>119</v>
      </c>
      <c r="I241" s="90">
        <v>3.5699999985663973</v>
      </c>
      <c r="J241" s="88" t="s">
        <v>306</v>
      </c>
      <c r="K241" s="88" t="s">
        <v>121</v>
      </c>
      <c r="L241" s="89">
        <v>4.4344000000000001E-2</v>
      </c>
      <c r="M241" s="89">
        <v>4.5399999978679759E-2</v>
      </c>
      <c r="N241" s="90">
        <v>536.62500000000011</v>
      </c>
      <c r="O241" s="102">
        <v>101.39</v>
      </c>
      <c r="P241" s="90">
        <v>0.54408405400000015</v>
      </c>
      <c r="Q241" s="91">
        <f t="shared" si="3"/>
        <v>8.1961360576959872E-4</v>
      </c>
      <c r="R241" s="91">
        <f>P241/'סכום נכסי הקרן'!$C$42</f>
        <v>1.2671509211009861E-4</v>
      </c>
    </row>
    <row r="242" spans="2:18">
      <c r="B242" s="86" t="s">
        <v>1664</v>
      </c>
      <c r="C242" s="88" t="s">
        <v>1404</v>
      </c>
      <c r="D242" s="87" t="s">
        <v>1571</v>
      </c>
      <c r="E242" s="87"/>
      <c r="F242" s="87" t="s">
        <v>632</v>
      </c>
      <c r="G242" s="101">
        <v>42372</v>
      </c>
      <c r="H242" s="87" t="s">
        <v>119</v>
      </c>
      <c r="I242" s="90">
        <v>9.619999998678022</v>
      </c>
      <c r="J242" s="88" t="s">
        <v>117</v>
      </c>
      <c r="K242" s="88" t="s">
        <v>121</v>
      </c>
      <c r="L242" s="89">
        <v>6.7000000000000004E-2</v>
      </c>
      <c r="M242" s="89">
        <v>3.3999999996925635E-2</v>
      </c>
      <c r="N242" s="90">
        <v>433.00096800000006</v>
      </c>
      <c r="O242" s="102">
        <v>150.24</v>
      </c>
      <c r="P242" s="90">
        <v>0.65054065300000008</v>
      </c>
      <c r="Q242" s="91">
        <f t="shared" si="3"/>
        <v>9.799808805002017E-4</v>
      </c>
      <c r="R242" s="91">
        <f>P242/'סכום נכסי הקרן'!$C$42</f>
        <v>1.5150842624448371E-4</v>
      </c>
    </row>
    <row r="243" spans="2:18">
      <c r="B243" s="86" t="s">
        <v>1665</v>
      </c>
      <c r="C243" s="88" t="s">
        <v>1413</v>
      </c>
      <c r="D243" s="87" t="s">
        <v>1572</v>
      </c>
      <c r="E243" s="87"/>
      <c r="F243" s="87" t="s">
        <v>657</v>
      </c>
      <c r="G243" s="101">
        <v>44871</v>
      </c>
      <c r="H243" s="87"/>
      <c r="I243" s="90">
        <v>4.9399999991114143</v>
      </c>
      <c r="J243" s="88" t="s">
        <v>306</v>
      </c>
      <c r="K243" s="88" t="s">
        <v>121</v>
      </c>
      <c r="L243" s="89">
        <v>0.05</v>
      </c>
      <c r="M243" s="89">
        <v>6.990000000173853E-2</v>
      </c>
      <c r="N243" s="90">
        <v>542.92319500000008</v>
      </c>
      <c r="O243" s="102">
        <v>95.35</v>
      </c>
      <c r="P243" s="90">
        <v>0.5176773090000002</v>
      </c>
      <c r="Q243" s="91">
        <f t="shared" si="3"/>
        <v>7.7983422365580446E-4</v>
      </c>
      <c r="R243" s="91">
        <f>P243/'סכום נכסי הקרן'!$C$42</f>
        <v>1.2056506234833154E-4</v>
      </c>
    </row>
    <row r="244" spans="2:18">
      <c r="B244" s="86" t="s">
        <v>1665</v>
      </c>
      <c r="C244" s="88" t="s">
        <v>1413</v>
      </c>
      <c r="D244" s="87" t="s">
        <v>1573</v>
      </c>
      <c r="E244" s="87"/>
      <c r="F244" s="87" t="s">
        <v>657</v>
      </c>
      <c r="G244" s="101">
        <v>44969</v>
      </c>
      <c r="H244" s="87"/>
      <c r="I244" s="90">
        <v>4.9399999969229862</v>
      </c>
      <c r="J244" s="88" t="s">
        <v>306</v>
      </c>
      <c r="K244" s="88" t="s">
        <v>121</v>
      </c>
      <c r="L244" s="89">
        <v>0.05</v>
      </c>
      <c r="M244" s="89">
        <v>6.6499999955464281E-2</v>
      </c>
      <c r="N244" s="90">
        <v>385.68507600000004</v>
      </c>
      <c r="O244" s="102">
        <v>96.06</v>
      </c>
      <c r="P244" s="90">
        <v>0.37048908100000005</v>
      </c>
      <c r="Q244" s="91">
        <f t="shared" si="3"/>
        <v>5.5810841972713811E-4</v>
      </c>
      <c r="R244" s="91">
        <f>P244/'סכום נכסי הקרן'!$C$42</f>
        <v>8.6285487838797751E-5</v>
      </c>
    </row>
    <row r="245" spans="2:18">
      <c r="B245" s="86" t="s">
        <v>1665</v>
      </c>
      <c r="C245" s="88" t="s">
        <v>1413</v>
      </c>
      <c r="D245" s="87" t="s">
        <v>1574</v>
      </c>
      <c r="E245" s="87"/>
      <c r="F245" s="87" t="s">
        <v>657</v>
      </c>
      <c r="G245" s="101">
        <v>45018</v>
      </c>
      <c r="H245" s="87"/>
      <c r="I245" s="90">
        <v>4.9400000067217773</v>
      </c>
      <c r="J245" s="88" t="s">
        <v>306</v>
      </c>
      <c r="K245" s="88" t="s">
        <v>121</v>
      </c>
      <c r="L245" s="89">
        <v>0.05</v>
      </c>
      <c r="M245" s="89">
        <v>4.3000000020369029E-2</v>
      </c>
      <c r="N245" s="90">
        <v>184.54714900000002</v>
      </c>
      <c r="O245" s="102">
        <v>106.41</v>
      </c>
      <c r="P245" s="90">
        <v>0.19637662200000003</v>
      </c>
      <c r="Q245" s="91">
        <f t="shared" si="3"/>
        <v>2.9582368765079353E-4</v>
      </c>
      <c r="R245" s="91">
        <f>P245/'סכום נכסי הקרן'!$C$42</f>
        <v>4.5735363060281886E-5</v>
      </c>
    </row>
    <row r="246" spans="2:18">
      <c r="B246" s="86" t="s">
        <v>1665</v>
      </c>
      <c r="C246" s="88" t="s">
        <v>1413</v>
      </c>
      <c r="D246" s="87" t="s">
        <v>1575</v>
      </c>
      <c r="E246" s="87"/>
      <c r="F246" s="87" t="s">
        <v>657</v>
      </c>
      <c r="G246" s="101">
        <v>45109</v>
      </c>
      <c r="H246" s="87"/>
      <c r="I246" s="90">
        <v>4.9399999943877084</v>
      </c>
      <c r="J246" s="88" t="s">
        <v>306</v>
      </c>
      <c r="K246" s="88" t="s">
        <v>121</v>
      </c>
      <c r="L246" s="89">
        <v>0.05</v>
      </c>
      <c r="M246" s="89">
        <v>5.2199999927159617E-2</v>
      </c>
      <c r="N246" s="90">
        <v>166.73917300000002</v>
      </c>
      <c r="O246" s="102">
        <v>100.45</v>
      </c>
      <c r="P246" s="90">
        <v>0.16748950100000001</v>
      </c>
      <c r="Q246" s="91">
        <f t="shared" si="3"/>
        <v>2.5230784257309035E-4</v>
      </c>
      <c r="R246" s="91">
        <f>P246/'סכום נכסי הקרן'!$C$42</f>
        <v>3.9007663228978676E-5</v>
      </c>
    </row>
    <row r="247" spans="2:18">
      <c r="B247" s="86" t="s">
        <v>1666</v>
      </c>
      <c r="C247" s="88" t="s">
        <v>1413</v>
      </c>
      <c r="D247" s="87" t="s">
        <v>1576</v>
      </c>
      <c r="E247" s="87"/>
      <c r="F247" s="87" t="s">
        <v>657</v>
      </c>
      <c r="G247" s="101">
        <v>41816</v>
      </c>
      <c r="H247" s="87"/>
      <c r="I247" s="90">
        <v>5.6700000030157014</v>
      </c>
      <c r="J247" s="88" t="s">
        <v>667</v>
      </c>
      <c r="K247" s="88" t="s">
        <v>121</v>
      </c>
      <c r="L247" s="89">
        <v>4.4999999999999998E-2</v>
      </c>
      <c r="M247" s="89">
        <v>8.7100000056963264E-2</v>
      </c>
      <c r="N247" s="90">
        <v>135.11622700000004</v>
      </c>
      <c r="O247" s="102">
        <v>88.35</v>
      </c>
      <c r="P247" s="90">
        <v>0.11937519200000002</v>
      </c>
      <c r="Q247" s="91">
        <f t="shared" ref="Q247:Q310" si="4">IFERROR(P247/$P$10,0)</f>
        <v>1.7982797112917805E-4</v>
      </c>
      <c r="R247" s="91">
        <f>P247/'סכום נכסי הקרן'!$C$42</f>
        <v>2.7802024960541676E-5</v>
      </c>
    </row>
    <row r="248" spans="2:18">
      <c r="B248" s="86" t="s">
        <v>1666</v>
      </c>
      <c r="C248" s="88" t="s">
        <v>1413</v>
      </c>
      <c r="D248" s="87" t="s">
        <v>1577</v>
      </c>
      <c r="E248" s="87"/>
      <c r="F248" s="87" t="s">
        <v>657</v>
      </c>
      <c r="G248" s="101">
        <v>42625</v>
      </c>
      <c r="H248" s="87"/>
      <c r="I248" s="90">
        <v>5.6699999143978044</v>
      </c>
      <c r="J248" s="88" t="s">
        <v>667</v>
      </c>
      <c r="K248" s="88" t="s">
        <v>121</v>
      </c>
      <c r="L248" s="89">
        <v>4.4999999999999998E-2</v>
      </c>
      <c r="M248" s="89">
        <v>8.7099998748891003E-2</v>
      </c>
      <c r="N248" s="90">
        <v>37.624273000000009</v>
      </c>
      <c r="O248" s="102">
        <v>88.8</v>
      </c>
      <c r="P248" s="90">
        <v>3.3410358000000001E-2</v>
      </c>
      <c r="Q248" s="91">
        <f t="shared" si="4"/>
        <v>5.0329694077807238E-5</v>
      </c>
      <c r="R248" s="91">
        <f>P248/'סכום נכסי הקרן'!$C$42</f>
        <v>7.7811444027384957E-6</v>
      </c>
    </row>
    <row r="249" spans="2:18">
      <c r="B249" s="86" t="s">
        <v>1666</v>
      </c>
      <c r="C249" s="88" t="s">
        <v>1413</v>
      </c>
      <c r="D249" s="87" t="s">
        <v>1578</v>
      </c>
      <c r="E249" s="87"/>
      <c r="F249" s="87" t="s">
        <v>657</v>
      </c>
      <c r="G249" s="101">
        <v>42716</v>
      </c>
      <c r="H249" s="87"/>
      <c r="I249" s="90">
        <v>5.6700000611967667</v>
      </c>
      <c r="J249" s="88" t="s">
        <v>667</v>
      </c>
      <c r="K249" s="88" t="s">
        <v>121</v>
      </c>
      <c r="L249" s="89">
        <v>4.4999999999999998E-2</v>
      </c>
      <c r="M249" s="89">
        <v>8.7100001243676242E-2</v>
      </c>
      <c r="N249" s="90">
        <v>28.464973000000004</v>
      </c>
      <c r="O249" s="102">
        <v>88.98</v>
      </c>
      <c r="P249" s="90">
        <v>2.5328135000000002E-2</v>
      </c>
      <c r="Q249" s="91">
        <f t="shared" si="4"/>
        <v>3.8154553330778503E-5</v>
      </c>
      <c r="R249" s="91">
        <f>P249/'סכום נכסי הקרן'!$C$42</f>
        <v>5.8988256242885807E-6</v>
      </c>
    </row>
    <row r="250" spans="2:18">
      <c r="B250" s="86" t="s">
        <v>1666</v>
      </c>
      <c r="C250" s="88" t="s">
        <v>1413</v>
      </c>
      <c r="D250" s="87" t="s">
        <v>1579</v>
      </c>
      <c r="E250" s="87"/>
      <c r="F250" s="87" t="s">
        <v>657</v>
      </c>
      <c r="G250" s="101">
        <v>42803</v>
      </c>
      <c r="H250" s="87"/>
      <c r="I250" s="90">
        <v>5.6700000144513281</v>
      </c>
      <c r="J250" s="88" t="s">
        <v>667</v>
      </c>
      <c r="K250" s="88" t="s">
        <v>121</v>
      </c>
      <c r="L250" s="89">
        <v>4.4999999999999998E-2</v>
      </c>
      <c r="M250" s="89">
        <v>8.7100000225342741E-2</v>
      </c>
      <c r="N250" s="90">
        <v>182.42491000000007</v>
      </c>
      <c r="O250" s="102">
        <v>89.52</v>
      </c>
      <c r="P250" s="90">
        <v>0.16330679200000003</v>
      </c>
      <c r="Q250" s="91">
        <f t="shared" si="4"/>
        <v>2.4600696832365878E-4</v>
      </c>
      <c r="R250" s="91">
        <f>P250/'סכום נכסי הקרן'!$C$42</f>
        <v>3.8033526324380597E-5</v>
      </c>
    </row>
    <row r="251" spans="2:18">
      <c r="B251" s="86" t="s">
        <v>1666</v>
      </c>
      <c r="C251" s="88" t="s">
        <v>1413</v>
      </c>
      <c r="D251" s="87" t="s">
        <v>1580</v>
      </c>
      <c r="E251" s="87"/>
      <c r="F251" s="87" t="s">
        <v>657</v>
      </c>
      <c r="G251" s="101">
        <v>42898</v>
      </c>
      <c r="H251" s="87"/>
      <c r="I251" s="90">
        <v>5.6700000078535497</v>
      </c>
      <c r="J251" s="88" t="s">
        <v>667</v>
      </c>
      <c r="K251" s="88" t="s">
        <v>121</v>
      </c>
      <c r="L251" s="89">
        <v>4.4999999999999998E-2</v>
      </c>
      <c r="M251" s="89">
        <v>8.7100000366499022E-2</v>
      </c>
      <c r="N251" s="90">
        <v>34.30945100000001</v>
      </c>
      <c r="O251" s="102">
        <v>89.07</v>
      </c>
      <c r="P251" s="90">
        <v>3.0559428000000003E-2</v>
      </c>
      <c r="Q251" s="91">
        <f t="shared" si="4"/>
        <v>4.6035024899546924E-5</v>
      </c>
      <c r="R251" s="91">
        <f>P251/'סכום נכסי הקרן'!$C$42</f>
        <v>7.1171737259771369E-6</v>
      </c>
    </row>
    <row r="252" spans="2:18">
      <c r="B252" s="86" t="s">
        <v>1666</v>
      </c>
      <c r="C252" s="88" t="s">
        <v>1413</v>
      </c>
      <c r="D252" s="87" t="s">
        <v>1581</v>
      </c>
      <c r="E252" s="87"/>
      <c r="F252" s="87" t="s">
        <v>657</v>
      </c>
      <c r="G252" s="101">
        <v>42989</v>
      </c>
      <c r="H252" s="87"/>
      <c r="I252" s="90">
        <v>5.6700000302638012</v>
      </c>
      <c r="J252" s="88" t="s">
        <v>667</v>
      </c>
      <c r="K252" s="88" t="s">
        <v>121</v>
      </c>
      <c r="L252" s="89">
        <v>4.4999999999999998E-2</v>
      </c>
      <c r="M252" s="89">
        <v>8.7100000312984593E-2</v>
      </c>
      <c r="N252" s="90">
        <v>43.234227000000004</v>
      </c>
      <c r="O252" s="102">
        <v>89.42</v>
      </c>
      <c r="P252" s="90">
        <v>3.8660049000000009E-2</v>
      </c>
      <c r="Q252" s="91">
        <f t="shared" si="4"/>
        <v>5.8237880575929114E-5</v>
      </c>
      <c r="R252" s="91">
        <f>P252/'סכום נכסי הקרן'!$C$42</f>
        <v>9.0037773281551197E-6</v>
      </c>
    </row>
    <row r="253" spans="2:18">
      <c r="B253" s="86" t="s">
        <v>1666</v>
      </c>
      <c r="C253" s="88" t="s">
        <v>1413</v>
      </c>
      <c r="D253" s="87" t="s">
        <v>1582</v>
      </c>
      <c r="E253" s="87"/>
      <c r="F253" s="87" t="s">
        <v>657</v>
      </c>
      <c r="G253" s="101">
        <v>43080</v>
      </c>
      <c r="H253" s="87"/>
      <c r="I253" s="90">
        <v>5.6699998579414954</v>
      </c>
      <c r="J253" s="88" t="s">
        <v>667</v>
      </c>
      <c r="K253" s="88" t="s">
        <v>121</v>
      </c>
      <c r="L253" s="89">
        <v>4.4999999999999998E-2</v>
      </c>
      <c r="M253" s="89">
        <v>8.7099997503468862E-2</v>
      </c>
      <c r="N253" s="90">
        <v>13.395458000000001</v>
      </c>
      <c r="O253" s="102">
        <v>88.81</v>
      </c>
      <c r="P253" s="90">
        <v>1.1896507000000002E-2</v>
      </c>
      <c r="Q253" s="91">
        <f t="shared" si="4"/>
        <v>1.7921015928787488E-5</v>
      </c>
      <c r="R253" s="91">
        <f>P253/'סכום נכסי הקרן'!$C$42</f>
        <v>2.7706509117678217E-6</v>
      </c>
    </row>
    <row r="254" spans="2:18">
      <c r="B254" s="86" t="s">
        <v>1666</v>
      </c>
      <c r="C254" s="88" t="s">
        <v>1413</v>
      </c>
      <c r="D254" s="87" t="s">
        <v>1583</v>
      </c>
      <c r="E254" s="87"/>
      <c r="F254" s="87" t="s">
        <v>657</v>
      </c>
      <c r="G254" s="101">
        <v>43171</v>
      </c>
      <c r="H254" s="87"/>
      <c r="I254" s="90">
        <v>5.549999720668831</v>
      </c>
      <c r="J254" s="88" t="s">
        <v>667</v>
      </c>
      <c r="K254" s="88" t="s">
        <v>121</v>
      </c>
      <c r="L254" s="89">
        <v>4.4999999999999998E-2</v>
      </c>
      <c r="M254" s="89">
        <v>8.79999955307013E-2</v>
      </c>
      <c r="N254" s="90">
        <v>10.008889000000002</v>
      </c>
      <c r="O254" s="102">
        <v>89.42</v>
      </c>
      <c r="P254" s="90">
        <v>8.9499500000000017E-3</v>
      </c>
      <c r="Q254" s="91">
        <f t="shared" si="4"/>
        <v>1.3482293290950997E-5</v>
      </c>
      <c r="R254" s="91">
        <f>P254/'סכום נכסי הקרן'!$C$42</f>
        <v>2.0844090729973442E-6</v>
      </c>
    </row>
    <row r="255" spans="2:18">
      <c r="B255" s="86" t="s">
        <v>1666</v>
      </c>
      <c r="C255" s="88" t="s">
        <v>1413</v>
      </c>
      <c r="D255" s="87" t="s">
        <v>1584</v>
      </c>
      <c r="E255" s="87"/>
      <c r="F255" s="87" t="s">
        <v>657</v>
      </c>
      <c r="G255" s="101">
        <v>43341</v>
      </c>
      <c r="H255" s="87"/>
      <c r="I255" s="90">
        <v>5.7100000552258443</v>
      </c>
      <c r="J255" s="88" t="s">
        <v>667</v>
      </c>
      <c r="K255" s="88" t="s">
        <v>121</v>
      </c>
      <c r="L255" s="89">
        <v>4.4999999999999998E-2</v>
      </c>
      <c r="M255" s="89">
        <v>8.4500000801665476E-2</v>
      </c>
      <c r="N255" s="90">
        <v>25.109880000000004</v>
      </c>
      <c r="O255" s="102">
        <v>89.42</v>
      </c>
      <c r="P255" s="90">
        <v>2.2453256000000001E-2</v>
      </c>
      <c r="Q255" s="91">
        <f t="shared" si="4"/>
        <v>3.3823807141805837E-5</v>
      </c>
      <c r="R255" s="91">
        <f>P255/'סכום נכסי הקרן'!$C$42</f>
        <v>5.2292773171617772E-6</v>
      </c>
    </row>
    <row r="256" spans="2:18">
      <c r="B256" s="86" t="s">
        <v>1666</v>
      </c>
      <c r="C256" s="88" t="s">
        <v>1413</v>
      </c>
      <c r="D256" s="87" t="s">
        <v>1585</v>
      </c>
      <c r="E256" s="87"/>
      <c r="F256" s="87" t="s">
        <v>657</v>
      </c>
      <c r="G256" s="101">
        <v>43990</v>
      </c>
      <c r="H256" s="87"/>
      <c r="I256" s="90">
        <v>5.6699999776474144</v>
      </c>
      <c r="J256" s="88" t="s">
        <v>667</v>
      </c>
      <c r="K256" s="88" t="s">
        <v>121</v>
      </c>
      <c r="L256" s="89">
        <v>4.4999999999999998E-2</v>
      </c>
      <c r="M256" s="89">
        <v>8.7100000162165805E-2</v>
      </c>
      <c r="N256" s="90">
        <v>25.898015000000004</v>
      </c>
      <c r="O256" s="102">
        <v>88.1</v>
      </c>
      <c r="P256" s="90">
        <v>2.2816153000000002E-2</v>
      </c>
      <c r="Q256" s="91">
        <f t="shared" si="4"/>
        <v>3.4370478775547506E-5</v>
      </c>
      <c r="R256" s="91">
        <f>P256/'סכום נכסי הקרן'!$C$42</f>
        <v>5.3137946384164794E-6</v>
      </c>
    </row>
    <row r="257" spans="2:18">
      <c r="B257" s="86" t="s">
        <v>1666</v>
      </c>
      <c r="C257" s="88" t="s">
        <v>1413</v>
      </c>
      <c r="D257" s="87" t="s">
        <v>1586</v>
      </c>
      <c r="E257" s="87"/>
      <c r="F257" s="87" t="s">
        <v>657</v>
      </c>
      <c r="G257" s="101">
        <v>41893</v>
      </c>
      <c r="H257" s="87"/>
      <c r="I257" s="90">
        <v>5.6700000741531937</v>
      </c>
      <c r="J257" s="88" t="s">
        <v>667</v>
      </c>
      <c r="K257" s="88" t="s">
        <v>121</v>
      </c>
      <c r="L257" s="89">
        <v>4.4999999999999998E-2</v>
      </c>
      <c r="M257" s="89">
        <v>8.7100001067291613E-2</v>
      </c>
      <c r="N257" s="90">
        <v>26.508442000000006</v>
      </c>
      <c r="O257" s="102">
        <v>88.01</v>
      </c>
      <c r="P257" s="90">
        <v>2.3330081000000003E-2</v>
      </c>
      <c r="Q257" s="91">
        <f t="shared" si="4"/>
        <v>3.5144665003004853E-5</v>
      </c>
      <c r="R257" s="91">
        <f>P257/'סכום נכסי הקרן'!$C$42</f>
        <v>5.433486501060112E-6</v>
      </c>
    </row>
    <row r="258" spans="2:18">
      <c r="B258" s="86" t="s">
        <v>1666</v>
      </c>
      <c r="C258" s="88" t="s">
        <v>1413</v>
      </c>
      <c r="D258" s="87" t="s">
        <v>1587</v>
      </c>
      <c r="E258" s="87"/>
      <c r="F258" s="87" t="s">
        <v>657</v>
      </c>
      <c r="G258" s="101">
        <v>42151</v>
      </c>
      <c r="H258" s="87"/>
      <c r="I258" s="90">
        <v>5.6700000028971056</v>
      </c>
      <c r="J258" s="88" t="s">
        <v>667</v>
      </c>
      <c r="K258" s="88" t="s">
        <v>121</v>
      </c>
      <c r="L258" s="89">
        <v>4.4999999999999998E-2</v>
      </c>
      <c r="M258" s="89">
        <v>8.7100000028971059E-2</v>
      </c>
      <c r="N258" s="90">
        <v>97.078430999999995</v>
      </c>
      <c r="O258" s="102">
        <v>88.89</v>
      </c>
      <c r="P258" s="90">
        <v>8.6293025000000009E-2</v>
      </c>
      <c r="Q258" s="91">
        <f t="shared" si="4"/>
        <v>1.2999266722309806E-4</v>
      </c>
      <c r="R258" s="91">
        <f>P258/'סכום נכסי הקרן'!$C$42</f>
        <v>2.0097314984596187E-5</v>
      </c>
    </row>
    <row r="259" spans="2:18">
      <c r="B259" s="86" t="s">
        <v>1666</v>
      </c>
      <c r="C259" s="88" t="s">
        <v>1413</v>
      </c>
      <c r="D259" s="87" t="s">
        <v>1588</v>
      </c>
      <c r="E259" s="87"/>
      <c r="F259" s="87" t="s">
        <v>657</v>
      </c>
      <c r="G259" s="101">
        <v>42166</v>
      </c>
      <c r="H259" s="87"/>
      <c r="I259" s="90">
        <v>5.6699999650212929</v>
      </c>
      <c r="J259" s="88" t="s">
        <v>667</v>
      </c>
      <c r="K259" s="88" t="s">
        <v>121</v>
      </c>
      <c r="L259" s="89">
        <v>4.4999999999999998E-2</v>
      </c>
      <c r="M259" s="89">
        <v>8.7099999517195312E-2</v>
      </c>
      <c r="N259" s="90">
        <v>91.340133000000009</v>
      </c>
      <c r="O259" s="102">
        <v>88.89</v>
      </c>
      <c r="P259" s="90">
        <v>8.1192252000000006E-2</v>
      </c>
      <c r="Q259" s="91">
        <f t="shared" si="4"/>
        <v>1.2230881227457164E-4</v>
      </c>
      <c r="R259" s="91">
        <f>P259/'סכום נכסי הקרן'!$C$42</f>
        <v>1.8909364490962157E-5</v>
      </c>
    </row>
    <row r="260" spans="2:18">
      <c r="B260" s="86" t="s">
        <v>1666</v>
      </c>
      <c r="C260" s="88" t="s">
        <v>1413</v>
      </c>
      <c r="D260" s="87" t="s">
        <v>1589</v>
      </c>
      <c r="E260" s="87"/>
      <c r="F260" s="87" t="s">
        <v>657</v>
      </c>
      <c r="G260" s="101">
        <v>42257</v>
      </c>
      <c r="H260" s="87"/>
      <c r="I260" s="90">
        <v>5.6700000053687996</v>
      </c>
      <c r="J260" s="88" t="s">
        <v>667</v>
      </c>
      <c r="K260" s="88" t="s">
        <v>121</v>
      </c>
      <c r="L260" s="89">
        <v>4.4999999999999998E-2</v>
      </c>
      <c r="M260" s="89">
        <v>8.7099999997665753E-2</v>
      </c>
      <c r="N260" s="90">
        <v>48.538554000000005</v>
      </c>
      <c r="O260" s="102">
        <v>88.26</v>
      </c>
      <c r="P260" s="90">
        <v>4.2840130999999997E-2</v>
      </c>
      <c r="Q260" s="91">
        <f t="shared" si="4"/>
        <v>6.4534797486551503E-5</v>
      </c>
      <c r="R260" s="91">
        <f>P260/'סכום נכסי הקרן'!$C$42</f>
        <v>9.9773024145156972E-6</v>
      </c>
    </row>
    <row r="261" spans="2:18">
      <c r="B261" s="86" t="s">
        <v>1666</v>
      </c>
      <c r="C261" s="88" t="s">
        <v>1413</v>
      </c>
      <c r="D261" s="87" t="s">
        <v>1590</v>
      </c>
      <c r="E261" s="87"/>
      <c r="F261" s="87" t="s">
        <v>657</v>
      </c>
      <c r="G261" s="101">
        <v>42348</v>
      </c>
      <c r="H261" s="87"/>
      <c r="I261" s="90">
        <v>5.669999966203509</v>
      </c>
      <c r="J261" s="88" t="s">
        <v>667</v>
      </c>
      <c r="K261" s="88" t="s">
        <v>121</v>
      </c>
      <c r="L261" s="89">
        <v>4.4999999999999998E-2</v>
      </c>
      <c r="M261" s="89">
        <v>8.7099999495734895E-2</v>
      </c>
      <c r="N261" s="90">
        <v>84.053607999999997</v>
      </c>
      <c r="O261" s="102">
        <v>88.71</v>
      </c>
      <c r="P261" s="90">
        <v>7.4563956000000015E-2</v>
      </c>
      <c r="Q261" s="91">
        <f t="shared" si="4"/>
        <v>1.1232388155526739E-4</v>
      </c>
      <c r="R261" s="91">
        <f>P261/'סכום נכסי הקרן'!$C$42</f>
        <v>1.7365659741671715E-5</v>
      </c>
    </row>
    <row r="262" spans="2:18">
      <c r="B262" s="86" t="s">
        <v>1666</v>
      </c>
      <c r="C262" s="88" t="s">
        <v>1413</v>
      </c>
      <c r="D262" s="87" t="s">
        <v>1591</v>
      </c>
      <c r="E262" s="87"/>
      <c r="F262" s="87" t="s">
        <v>657</v>
      </c>
      <c r="G262" s="101">
        <v>42439</v>
      </c>
      <c r="H262" s="87"/>
      <c r="I262" s="90">
        <v>5.67000002649318</v>
      </c>
      <c r="J262" s="88" t="s">
        <v>667</v>
      </c>
      <c r="K262" s="88" t="s">
        <v>121</v>
      </c>
      <c r="L262" s="89">
        <v>4.4999999999999998E-2</v>
      </c>
      <c r="M262" s="89">
        <v>8.7100000425903018E-2</v>
      </c>
      <c r="N262" s="90">
        <v>99.829238000000018</v>
      </c>
      <c r="O262" s="102">
        <v>89.61</v>
      </c>
      <c r="P262" s="90">
        <v>8.9456989000000001E-2</v>
      </c>
      <c r="Q262" s="91">
        <f t="shared" si="4"/>
        <v>1.3475889391822041E-4</v>
      </c>
      <c r="R262" s="91">
        <f>P262/'סכום נכסי הקרן'!$C$42</f>
        <v>2.0834190080908113E-5</v>
      </c>
    </row>
    <row r="263" spans="2:18">
      <c r="B263" s="86" t="s">
        <v>1666</v>
      </c>
      <c r="C263" s="88" t="s">
        <v>1413</v>
      </c>
      <c r="D263" s="87" t="s">
        <v>1592</v>
      </c>
      <c r="E263" s="87"/>
      <c r="F263" s="87" t="s">
        <v>657</v>
      </c>
      <c r="G263" s="101">
        <v>42549</v>
      </c>
      <c r="H263" s="87"/>
      <c r="I263" s="90">
        <v>5.6899999561638328</v>
      </c>
      <c r="J263" s="88" t="s">
        <v>667</v>
      </c>
      <c r="K263" s="88" t="s">
        <v>121</v>
      </c>
      <c r="L263" s="89">
        <v>4.4999999999999998E-2</v>
      </c>
      <c r="M263" s="89">
        <v>8.5899999450861048E-2</v>
      </c>
      <c r="N263" s="90">
        <v>70.218721000000016</v>
      </c>
      <c r="O263" s="102">
        <v>89.99</v>
      </c>
      <c r="P263" s="90">
        <v>6.3189833000000001E-2</v>
      </c>
      <c r="Q263" s="91">
        <f t="shared" si="4"/>
        <v>9.5189790056057712E-5</v>
      </c>
      <c r="R263" s="91">
        <f>P263/'סכום נכסי הקרן'!$C$42</f>
        <v>1.4716670062557553E-5</v>
      </c>
    </row>
    <row r="264" spans="2:18">
      <c r="B264" s="86" t="s">
        <v>1666</v>
      </c>
      <c r="C264" s="88" t="s">
        <v>1413</v>
      </c>
      <c r="D264" s="87" t="s">
        <v>1593</v>
      </c>
      <c r="E264" s="87"/>
      <c r="F264" s="87" t="s">
        <v>657</v>
      </c>
      <c r="G264" s="101">
        <v>42604</v>
      </c>
      <c r="H264" s="87"/>
      <c r="I264" s="90">
        <v>5.6699999873680103</v>
      </c>
      <c r="J264" s="88" t="s">
        <v>667</v>
      </c>
      <c r="K264" s="88" t="s">
        <v>121</v>
      </c>
      <c r="L264" s="89">
        <v>4.4999999999999998E-2</v>
      </c>
      <c r="M264" s="89">
        <v>8.7099999829529443E-2</v>
      </c>
      <c r="N264" s="90">
        <v>91.823199000000017</v>
      </c>
      <c r="O264" s="102">
        <v>88.8</v>
      </c>
      <c r="P264" s="90">
        <v>8.153900900000001E-2</v>
      </c>
      <c r="Q264" s="91">
        <f t="shared" si="4"/>
        <v>1.2283117045251569E-4</v>
      </c>
      <c r="R264" s="91">
        <f>P264/'סכום נכסי הקרן'!$C$42</f>
        <v>1.899012286803972E-5</v>
      </c>
    </row>
    <row r="265" spans="2:18">
      <c r="B265" s="92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90"/>
      <c r="O265" s="102"/>
      <c r="P265" s="87"/>
      <c r="Q265" s="91"/>
      <c r="R265" s="87"/>
    </row>
    <row r="266" spans="2:18">
      <c r="B266" s="79" t="s">
        <v>37</v>
      </c>
      <c r="C266" s="81"/>
      <c r="D266" s="80"/>
      <c r="E266" s="80"/>
      <c r="F266" s="80"/>
      <c r="G266" s="99"/>
      <c r="H266" s="80"/>
      <c r="I266" s="83">
        <v>2.2553129328168566</v>
      </c>
      <c r="J266" s="81"/>
      <c r="K266" s="81"/>
      <c r="L266" s="82"/>
      <c r="M266" s="82">
        <v>0.39288292939951913</v>
      </c>
      <c r="N266" s="83"/>
      <c r="O266" s="100"/>
      <c r="P266" s="83">
        <v>259.09705241000012</v>
      </c>
      <c r="Q266" s="84">
        <f t="shared" si="4"/>
        <v>0.39030636499785165</v>
      </c>
      <c r="R266" s="84">
        <f>P266/'סכום נכסי הקרן'!$C$42</f>
        <v>6.0342711057634127E-2</v>
      </c>
    </row>
    <row r="267" spans="2:18">
      <c r="B267" s="85" t="s">
        <v>35</v>
      </c>
      <c r="C267" s="81"/>
      <c r="D267" s="80"/>
      <c r="E267" s="80"/>
      <c r="F267" s="80"/>
      <c r="G267" s="99"/>
      <c r="H267" s="80"/>
      <c r="I267" s="83">
        <v>2.2553129328168571</v>
      </c>
      <c r="J267" s="81"/>
      <c r="K267" s="81"/>
      <c r="L267" s="82"/>
      <c r="M267" s="82">
        <v>0.39288292939951935</v>
      </c>
      <c r="N267" s="83"/>
      <c r="O267" s="100"/>
      <c r="P267" s="83">
        <v>259.09705240999989</v>
      </c>
      <c r="Q267" s="84">
        <f t="shared" si="4"/>
        <v>0.39030636499785132</v>
      </c>
      <c r="R267" s="84">
        <f>P267/'סכום נכסי הקרן'!$C$42</f>
        <v>6.0342711057634071E-2</v>
      </c>
    </row>
    <row r="268" spans="2:18">
      <c r="B268" s="86" t="s">
        <v>1667</v>
      </c>
      <c r="C268" s="88" t="s">
        <v>1413</v>
      </c>
      <c r="D268" s="87">
        <v>9645</v>
      </c>
      <c r="E268" s="87"/>
      <c r="F268" s="87" t="s">
        <v>1443</v>
      </c>
      <c r="G268" s="101">
        <v>45114</v>
      </c>
      <c r="H268" s="87" t="s">
        <v>1403</v>
      </c>
      <c r="I268" s="90">
        <v>2.5600000018809932</v>
      </c>
      <c r="J268" s="88" t="s">
        <v>958</v>
      </c>
      <c r="K268" s="88" t="s">
        <v>1373</v>
      </c>
      <c r="L268" s="89">
        <v>7.5800000000000006E-2</v>
      </c>
      <c r="M268" s="89">
        <v>8.3200000077926842E-2</v>
      </c>
      <c r="N268" s="90">
        <v>1232.4685840000002</v>
      </c>
      <c r="O268" s="102">
        <v>100.65</v>
      </c>
      <c r="P268" s="90">
        <v>0.44657268600000005</v>
      </c>
      <c r="Q268" s="91">
        <f t="shared" si="4"/>
        <v>6.7272151558162507E-4</v>
      </c>
      <c r="R268" s="91">
        <f>P268/'סכום נכסי הקרן'!$C$42</f>
        <v>1.0400506801168655E-4</v>
      </c>
    </row>
    <row r="269" spans="2:18">
      <c r="B269" s="86" t="s">
        <v>1667</v>
      </c>
      <c r="C269" s="88" t="s">
        <v>1413</v>
      </c>
      <c r="D269" s="87">
        <v>9722</v>
      </c>
      <c r="E269" s="87"/>
      <c r="F269" s="87" t="s">
        <v>1443</v>
      </c>
      <c r="G269" s="101">
        <v>45169</v>
      </c>
      <c r="H269" s="87" t="s">
        <v>1403</v>
      </c>
      <c r="I269" s="90">
        <v>2.5799999928884012</v>
      </c>
      <c r="J269" s="88" t="s">
        <v>958</v>
      </c>
      <c r="K269" s="88" t="s">
        <v>1373</v>
      </c>
      <c r="L269" s="89">
        <v>7.7300000000000008E-2</v>
      </c>
      <c r="M269" s="89">
        <v>8.1799999833355078E-2</v>
      </c>
      <c r="N269" s="90">
        <v>521.47214800000006</v>
      </c>
      <c r="O269" s="102">
        <v>100.37</v>
      </c>
      <c r="P269" s="90">
        <v>0.18842457300000001</v>
      </c>
      <c r="Q269" s="91">
        <f t="shared" si="4"/>
        <v>2.8384464230618112E-4</v>
      </c>
      <c r="R269" s="91">
        <f>P269/'סכום נכסי הקרן'!$C$42</f>
        <v>4.3883361307811814E-5</v>
      </c>
    </row>
    <row r="270" spans="2:18">
      <c r="B270" s="86" t="s">
        <v>1667</v>
      </c>
      <c r="C270" s="88" t="s">
        <v>1413</v>
      </c>
      <c r="D270" s="87">
        <v>9788</v>
      </c>
      <c r="E270" s="87"/>
      <c r="F270" s="87" t="s">
        <v>1443</v>
      </c>
      <c r="G270" s="101">
        <v>45198</v>
      </c>
      <c r="H270" s="87" t="s">
        <v>1403</v>
      </c>
      <c r="I270" s="90">
        <v>2.6000000061496493</v>
      </c>
      <c r="J270" s="88" t="s">
        <v>958</v>
      </c>
      <c r="K270" s="88" t="s">
        <v>1373</v>
      </c>
      <c r="L270" s="89">
        <v>7.7300000000000008E-2</v>
      </c>
      <c r="M270" s="89">
        <v>8.1700000250598204E-2</v>
      </c>
      <c r="N270" s="90">
        <v>362.22689100000008</v>
      </c>
      <c r="O270" s="102">
        <v>99.76</v>
      </c>
      <c r="P270" s="90">
        <v>0.13008872200000002</v>
      </c>
      <c r="Q270" s="91">
        <f t="shared" si="4"/>
        <v>1.9596693879284121E-4</v>
      </c>
      <c r="R270" s="91">
        <f>P270/'סכום נכסי הקרן'!$C$42</f>
        <v>3.0297165060299689E-5</v>
      </c>
    </row>
    <row r="271" spans="2:18">
      <c r="B271" s="86" t="s">
        <v>1668</v>
      </c>
      <c r="C271" s="88" t="s">
        <v>1413</v>
      </c>
      <c r="D271" s="87">
        <v>8763</v>
      </c>
      <c r="E271" s="87"/>
      <c r="F271" s="87" t="s">
        <v>1443</v>
      </c>
      <c r="G271" s="101">
        <v>44529</v>
      </c>
      <c r="H271" s="87" t="s">
        <v>1403</v>
      </c>
      <c r="I271" s="90">
        <v>2.5600000002302012</v>
      </c>
      <c r="J271" s="88" t="s">
        <v>958</v>
      </c>
      <c r="K271" s="88" t="s">
        <v>1373</v>
      </c>
      <c r="L271" s="89">
        <v>7.6299999999999993E-2</v>
      </c>
      <c r="M271" s="89">
        <v>8.0700000005755029E-2</v>
      </c>
      <c r="N271" s="90">
        <v>11915.408317000001</v>
      </c>
      <c r="O271" s="102">
        <v>101.27</v>
      </c>
      <c r="P271" s="90">
        <v>4.3440240500000007</v>
      </c>
      <c r="Q271" s="91">
        <f t="shared" si="4"/>
        <v>6.5438808378867784E-3</v>
      </c>
      <c r="R271" s="91">
        <f>P271/'סכום נכסי הקרן'!$C$42</f>
        <v>1.0117065618398615E-3</v>
      </c>
    </row>
    <row r="272" spans="2:18">
      <c r="B272" s="86" t="s">
        <v>1668</v>
      </c>
      <c r="C272" s="88" t="s">
        <v>1413</v>
      </c>
      <c r="D272" s="87">
        <v>9327</v>
      </c>
      <c r="E272" s="87"/>
      <c r="F272" s="87" t="s">
        <v>1443</v>
      </c>
      <c r="G272" s="101">
        <v>44880</v>
      </c>
      <c r="H272" s="87" t="s">
        <v>1403</v>
      </c>
      <c r="I272" s="90">
        <v>2.5899999975139463</v>
      </c>
      <c r="J272" s="88" t="s">
        <v>958</v>
      </c>
      <c r="K272" s="88" t="s">
        <v>126</v>
      </c>
      <c r="L272" s="89">
        <v>6.9459999999999994E-2</v>
      </c>
      <c r="M272" s="89">
        <v>7.3199999835406093E-2</v>
      </c>
      <c r="N272" s="90">
        <v>326.62099600000005</v>
      </c>
      <c r="O272" s="102">
        <v>101.26</v>
      </c>
      <c r="P272" s="90">
        <v>0.11665073100000001</v>
      </c>
      <c r="Q272" s="91">
        <f t="shared" si="4"/>
        <v>1.757238161046519E-4</v>
      </c>
      <c r="R272" s="91">
        <f>P272/'סכום נכסי הקרן'!$C$42</f>
        <v>2.7167508429451842E-5</v>
      </c>
    </row>
    <row r="273" spans="2:18">
      <c r="B273" s="86" t="s">
        <v>1668</v>
      </c>
      <c r="C273" s="88" t="s">
        <v>1413</v>
      </c>
      <c r="D273" s="87">
        <v>9474</v>
      </c>
      <c r="E273" s="87"/>
      <c r="F273" s="87" t="s">
        <v>1443</v>
      </c>
      <c r="G273" s="101">
        <v>44977</v>
      </c>
      <c r="H273" s="87" t="s">
        <v>1403</v>
      </c>
      <c r="I273" s="90">
        <v>2.5899999849418776</v>
      </c>
      <c r="J273" s="88" t="s">
        <v>958</v>
      </c>
      <c r="K273" s="88" t="s">
        <v>126</v>
      </c>
      <c r="L273" s="89">
        <v>6.9459999999999994E-2</v>
      </c>
      <c r="M273" s="89">
        <v>7.3199999858276493E-2</v>
      </c>
      <c r="N273" s="90">
        <v>126.44297800000002</v>
      </c>
      <c r="O273" s="102">
        <v>101.26</v>
      </c>
      <c r="P273" s="90">
        <v>4.5158352000000006E-2</v>
      </c>
      <c r="Q273" s="91">
        <f t="shared" si="4"/>
        <v>6.8026988553009066E-5</v>
      </c>
      <c r="R273" s="91">
        <f>P273/'סכום נכסי הקרן'!$C$42</f>
        <v>1.0517207205672407E-5</v>
      </c>
    </row>
    <row r="274" spans="2:18">
      <c r="B274" s="86" t="s">
        <v>1668</v>
      </c>
      <c r="C274" s="88" t="s">
        <v>1413</v>
      </c>
      <c r="D274" s="87">
        <v>9571</v>
      </c>
      <c r="E274" s="87"/>
      <c r="F274" s="87" t="s">
        <v>1443</v>
      </c>
      <c r="G274" s="101">
        <v>45069</v>
      </c>
      <c r="H274" s="87" t="s">
        <v>1403</v>
      </c>
      <c r="I274" s="90">
        <v>2.5900000085025123</v>
      </c>
      <c r="J274" s="88" t="s">
        <v>958</v>
      </c>
      <c r="K274" s="88" t="s">
        <v>126</v>
      </c>
      <c r="L274" s="89">
        <v>6.9459999999999994E-2</v>
      </c>
      <c r="M274" s="89">
        <v>7.3200000167351051E-2</v>
      </c>
      <c r="N274" s="90">
        <v>207.46741400000002</v>
      </c>
      <c r="O274" s="102">
        <v>101.26</v>
      </c>
      <c r="P274" s="90">
        <v>7.4095743000000019E-2</v>
      </c>
      <c r="Q274" s="91">
        <f t="shared" si="4"/>
        <v>1.1161856085642147E-4</v>
      </c>
      <c r="R274" s="91">
        <f>P274/'סכום נכסי הקרן'!$C$42</f>
        <v>1.7256614727420763E-5</v>
      </c>
    </row>
    <row r="275" spans="2:18">
      <c r="B275" s="86" t="s">
        <v>1669</v>
      </c>
      <c r="C275" s="88" t="s">
        <v>1413</v>
      </c>
      <c r="D275" s="87">
        <v>9382</v>
      </c>
      <c r="E275" s="87"/>
      <c r="F275" s="87" t="s">
        <v>1443</v>
      </c>
      <c r="G275" s="101">
        <v>44341</v>
      </c>
      <c r="H275" s="87" t="s">
        <v>1403</v>
      </c>
      <c r="I275" s="90">
        <v>0.48000000005127524</v>
      </c>
      <c r="J275" s="88" t="s">
        <v>958</v>
      </c>
      <c r="K275" s="88" t="s">
        <v>120</v>
      </c>
      <c r="L275" s="89">
        <v>7.9393000000000005E-2</v>
      </c>
      <c r="M275" s="89">
        <v>8.970000000984911E-2</v>
      </c>
      <c r="N275" s="90">
        <v>1224.6249880000003</v>
      </c>
      <c r="O275" s="102">
        <v>99.95</v>
      </c>
      <c r="P275" s="90">
        <v>4.6806244870000011</v>
      </c>
      <c r="Q275" s="91">
        <f t="shared" si="4"/>
        <v>7.050939068770334E-3</v>
      </c>
      <c r="R275" s="91">
        <f>P275/'סכום נכסי הקרן'!$C$42</f>
        <v>1.0900995142985536E-3</v>
      </c>
    </row>
    <row r="276" spans="2:18">
      <c r="B276" s="86" t="s">
        <v>1669</v>
      </c>
      <c r="C276" s="88" t="s">
        <v>1413</v>
      </c>
      <c r="D276" s="87">
        <v>9410</v>
      </c>
      <c r="E276" s="87"/>
      <c r="F276" s="87" t="s">
        <v>1443</v>
      </c>
      <c r="G276" s="101">
        <v>44946</v>
      </c>
      <c r="H276" s="87" t="s">
        <v>1403</v>
      </c>
      <c r="I276" s="90">
        <v>0.47999998467963001</v>
      </c>
      <c r="J276" s="88" t="s">
        <v>958</v>
      </c>
      <c r="K276" s="88" t="s">
        <v>120</v>
      </c>
      <c r="L276" s="89">
        <v>7.9393000000000005E-2</v>
      </c>
      <c r="M276" s="89">
        <v>8.9699999578689821E-2</v>
      </c>
      <c r="N276" s="90">
        <v>3.4155450000000003</v>
      </c>
      <c r="O276" s="102">
        <v>99.95</v>
      </c>
      <c r="P276" s="90">
        <v>1.3054515000000003E-2</v>
      </c>
      <c r="Q276" s="91">
        <f t="shared" si="4"/>
        <v>1.9665450645100716E-5</v>
      </c>
      <c r="R276" s="91">
        <f>P276/'סכום נכסי הקרן'!$C$42</f>
        <v>3.0403465393192055E-6</v>
      </c>
    </row>
    <row r="277" spans="2:18">
      <c r="B277" s="86" t="s">
        <v>1669</v>
      </c>
      <c r="C277" s="88" t="s">
        <v>1413</v>
      </c>
      <c r="D277" s="87">
        <v>9460</v>
      </c>
      <c r="E277" s="87"/>
      <c r="F277" s="87" t="s">
        <v>1443</v>
      </c>
      <c r="G277" s="101">
        <v>44978</v>
      </c>
      <c r="H277" s="87" t="s">
        <v>1403</v>
      </c>
      <c r="I277" s="90">
        <v>0.47999999326901266</v>
      </c>
      <c r="J277" s="88" t="s">
        <v>958</v>
      </c>
      <c r="K277" s="88" t="s">
        <v>120</v>
      </c>
      <c r="L277" s="89">
        <v>7.9393000000000005E-2</v>
      </c>
      <c r="M277" s="89">
        <v>8.9700001581781999E-2</v>
      </c>
      <c r="N277" s="90">
        <v>4.6644650000000007</v>
      </c>
      <c r="O277" s="102">
        <v>99.95</v>
      </c>
      <c r="P277" s="90">
        <v>1.7827994000000003E-2</v>
      </c>
      <c r="Q277" s="91">
        <f t="shared" si="4"/>
        <v>2.6856266671580802E-5</v>
      </c>
      <c r="R277" s="91">
        <f>P277/'סכום נכסי הקרן'!$C$42</f>
        <v>4.1520715140243482E-6</v>
      </c>
    </row>
    <row r="278" spans="2:18">
      <c r="B278" s="86" t="s">
        <v>1669</v>
      </c>
      <c r="C278" s="88" t="s">
        <v>1413</v>
      </c>
      <c r="D278" s="87">
        <v>9511</v>
      </c>
      <c r="E278" s="87"/>
      <c r="F278" s="87" t="s">
        <v>1443</v>
      </c>
      <c r="G278" s="101">
        <v>45005</v>
      </c>
      <c r="H278" s="87" t="s">
        <v>1403</v>
      </c>
      <c r="I278" s="90">
        <v>0.48000001296259448</v>
      </c>
      <c r="J278" s="88" t="s">
        <v>958</v>
      </c>
      <c r="K278" s="88" t="s">
        <v>120</v>
      </c>
      <c r="L278" s="89">
        <v>7.9328999999999997E-2</v>
      </c>
      <c r="M278" s="89">
        <v>8.9600001339468105E-2</v>
      </c>
      <c r="N278" s="90">
        <v>2.4220810000000004</v>
      </c>
      <c r="O278" s="102">
        <v>99.95</v>
      </c>
      <c r="P278" s="90">
        <v>9.257406000000001E-3</v>
      </c>
      <c r="Q278" s="91">
        <f t="shared" si="4"/>
        <v>1.3945448053386833E-5</v>
      </c>
      <c r="R278" s="91">
        <f>P278/'סכום נכסי הקרן'!$C$42</f>
        <v>2.1560143977139592E-6</v>
      </c>
    </row>
    <row r="279" spans="2:18">
      <c r="B279" s="86" t="s">
        <v>1669</v>
      </c>
      <c r="C279" s="88" t="s">
        <v>1413</v>
      </c>
      <c r="D279" s="87">
        <v>9540</v>
      </c>
      <c r="E279" s="87"/>
      <c r="F279" s="87" t="s">
        <v>1443</v>
      </c>
      <c r="G279" s="101">
        <v>45036</v>
      </c>
      <c r="H279" s="87" t="s">
        <v>1403</v>
      </c>
      <c r="I279" s="90">
        <v>0.48000000354762912</v>
      </c>
      <c r="J279" s="88" t="s">
        <v>958</v>
      </c>
      <c r="K279" s="88" t="s">
        <v>120</v>
      </c>
      <c r="L279" s="89">
        <v>7.9393000000000005E-2</v>
      </c>
      <c r="M279" s="89">
        <v>8.970000094012176E-2</v>
      </c>
      <c r="N279" s="90">
        <v>8.8499810000000014</v>
      </c>
      <c r="O279" s="102">
        <v>99.95</v>
      </c>
      <c r="P279" s="90">
        <v>3.3825406000000009E-2</v>
      </c>
      <c r="Q279" s="91">
        <f t="shared" si="4"/>
        <v>5.0954926494281374E-5</v>
      </c>
      <c r="R279" s="91">
        <f>P279/'סכום נכסי הקרן'!$C$42</f>
        <v>7.8778074921333423E-6</v>
      </c>
    </row>
    <row r="280" spans="2:18">
      <c r="B280" s="86" t="s">
        <v>1669</v>
      </c>
      <c r="C280" s="88" t="s">
        <v>1413</v>
      </c>
      <c r="D280" s="87">
        <v>9562</v>
      </c>
      <c r="E280" s="87"/>
      <c r="F280" s="87" t="s">
        <v>1443</v>
      </c>
      <c r="G280" s="101">
        <v>45068</v>
      </c>
      <c r="H280" s="87" t="s">
        <v>1403</v>
      </c>
      <c r="I280" s="90">
        <v>0.4800000328229278</v>
      </c>
      <c r="J280" s="88" t="s">
        <v>958</v>
      </c>
      <c r="K280" s="88" t="s">
        <v>120</v>
      </c>
      <c r="L280" s="89">
        <v>7.9393000000000005E-2</v>
      </c>
      <c r="M280" s="89">
        <v>8.9700001723203707E-2</v>
      </c>
      <c r="N280" s="90">
        <v>4.7827010000000012</v>
      </c>
      <c r="O280" s="102">
        <v>99.95</v>
      </c>
      <c r="P280" s="90">
        <v>1.8279904999999999E-2</v>
      </c>
      <c r="Q280" s="91">
        <f t="shared" si="4"/>
        <v>2.7537029876225176E-5</v>
      </c>
      <c r="R280" s="91">
        <f>P280/'סכום נכסי הקרן'!$C$42</f>
        <v>4.2573198549186878E-6</v>
      </c>
    </row>
    <row r="281" spans="2:18">
      <c r="B281" s="86" t="s">
        <v>1669</v>
      </c>
      <c r="C281" s="88" t="s">
        <v>1413</v>
      </c>
      <c r="D281" s="87">
        <v>9603</v>
      </c>
      <c r="E281" s="87"/>
      <c r="F281" s="87" t="s">
        <v>1443</v>
      </c>
      <c r="G281" s="101">
        <v>45097</v>
      </c>
      <c r="H281" s="87" t="s">
        <v>1403</v>
      </c>
      <c r="I281" s="90">
        <v>0.48000000000000004</v>
      </c>
      <c r="J281" s="88" t="s">
        <v>958</v>
      </c>
      <c r="K281" s="88" t="s">
        <v>120</v>
      </c>
      <c r="L281" s="89">
        <v>7.9393000000000005E-2</v>
      </c>
      <c r="M281" s="89">
        <v>8.9700002977217294E-2</v>
      </c>
      <c r="N281" s="90">
        <v>3.7348900000000005</v>
      </c>
      <c r="O281" s="102">
        <v>99.95</v>
      </c>
      <c r="P281" s="90">
        <v>1.4275075000000002E-2</v>
      </c>
      <c r="Q281" s="91">
        <f t="shared" si="4"/>
        <v>2.1504114313523795E-5</v>
      </c>
      <c r="R281" s="91">
        <f>P281/'סכום נכסי הקרן'!$C$42</f>
        <v>3.3246102880706107E-6</v>
      </c>
    </row>
    <row r="282" spans="2:18">
      <c r="B282" s="86" t="s">
        <v>1669</v>
      </c>
      <c r="C282" s="88" t="s">
        <v>1413</v>
      </c>
      <c r="D282" s="87">
        <v>9659</v>
      </c>
      <c r="E282" s="87"/>
      <c r="F282" s="87" t="s">
        <v>1443</v>
      </c>
      <c r="G282" s="101">
        <v>45159</v>
      </c>
      <c r="H282" s="87" t="s">
        <v>1403</v>
      </c>
      <c r="I282" s="90">
        <v>0.48000001370155337</v>
      </c>
      <c r="J282" s="88" t="s">
        <v>958</v>
      </c>
      <c r="K282" s="88" t="s">
        <v>120</v>
      </c>
      <c r="L282" s="89">
        <v>7.9393000000000005E-2</v>
      </c>
      <c r="M282" s="89">
        <v>8.970000049097232E-2</v>
      </c>
      <c r="N282" s="90">
        <v>9.165808000000002</v>
      </c>
      <c r="O282" s="102">
        <v>99.95</v>
      </c>
      <c r="P282" s="90">
        <v>3.5032524000000009E-2</v>
      </c>
      <c r="Q282" s="91">
        <f t="shared" si="4"/>
        <v>5.2773341000818976E-5</v>
      </c>
      <c r="R282" s="91">
        <f>P282/'סכום נכסי הקרן'!$C$42</f>
        <v>8.1589406505731556E-6</v>
      </c>
    </row>
    <row r="283" spans="2:18">
      <c r="B283" s="86" t="s">
        <v>1669</v>
      </c>
      <c r="C283" s="88" t="s">
        <v>1413</v>
      </c>
      <c r="D283" s="87">
        <v>9749</v>
      </c>
      <c r="E283" s="87"/>
      <c r="F283" s="87" t="s">
        <v>1443</v>
      </c>
      <c r="G283" s="101">
        <v>45189</v>
      </c>
      <c r="H283" s="87" t="s">
        <v>1403</v>
      </c>
      <c r="I283" s="90">
        <v>0.47999999547349276</v>
      </c>
      <c r="J283" s="88" t="s">
        <v>958</v>
      </c>
      <c r="K283" s="88" t="s">
        <v>120</v>
      </c>
      <c r="L283" s="89">
        <v>7.9393000000000005E-2</v>
      </c>
      <c r="M283" s="89">
        <v>8.9899998138473908E-2</v>
      </c>
      <c r="N283" s="90">
        <v>4.6245510000000003</v>
      </c>
      <c r="O283" s="102">
        <v>99.94</v>
      </c>
      <c r="P283" s="90">
        <v>1.7673671000000002E-2</v>
      </c>
      <c r="Q283" s="91">
        <f t="shared" si="4"/>
        <v>2.6623792976471954E-5</v>
      </c>
      <c r="R283" s="91">
        <f>P283/'סכום נכסי הקרן'!$C$42</f>
        <v>4.1161302784451355E-6</v>
      </c>
    </row>
    <row r="284" spans="2:18">
      <c r="B284" s="86" t="s">
        <v>1670</v>
      </c>
      <c r="C284" s="88" t="s">
        <v>1404</v>
      </c>
      <c r="D284" s="87">
        <v>6211</v>
      </c>
      <c r="E284" s="87"/>
      <c r="F284" s="87" t="s">
        <v>458</v>
      </c>
      <c r="G284" s="101">
        <v>43186</v>
      </c>
      <c r="H284" s="87" t="s">
        <v>302</v>
      </c>
      <c r="I284" s="90">
        <v>3.5700000000106762</v>
      </c>
      <c r="J284" s="88" t="s">
        <v>667</v>
      </c>
      <c r="K284" s="88" t="s">
        <v>120</v>
      </c>
      <c r="L284" s="89">
        <v>4.8000000000000001E-2</v>
      </c>
      <c r="M284" s="89">
        <v>6.3699999999039206E-2</v>
      </c>
      <c r="N284" s="90">
        <v>3089.6219910000004</v>
      </c>
      <c r="O284" s="102">
        <v>95.14</v>
      </c>
      <c r="P284" s="90">
        <v>11.240519484</v>
      </c>
      <c r="Q284" s="91">
        <f t="shared" si="4"/>
        <v>1.6932829839936214E-2</v>
      </c>
      <c r="R284" s="91">
        <f>P284/'סכום נכסי הקרן'!$C$42</f>
        <v>2.6178739319943712E-3</v>
      </c>
    </row>
    <row r="285" spans="2:18">
      <c r="B285" s="86" t="s">
        <v>1670</v>
      </c>
      <c r="C285" s="88" t="s">
        <v>1404</v>
      </c>
      <c r="D285" s="87">
        <v>6831</v>
      </c>
      <c r="E285" s="87"/>
      <c r="F285" s="87" t="s">
        <v>458</v>
      </c>
      <c r="G285" s="101">
        <v>43552</v>
      </c>
      <c r="H285" s="87" t="s">
        <v>302</v>
      </c>
      <c r="I285" s="90">
        <v>3.5600000002480225</v>
      </c>
      <c r="J285" s="88" t="s">
        <v>667</v>
      </c>
      <c r="K285" s="88" t="s">
        <v>120</v>
      </c>
      <c r="L285" s="89">
        <v>4.5999999999999999E-2</v>
      </c>
      <c r="M285" s="89">
        <v>6.8200000002589661E-2</v>
      </c>
      <c r="N285" s="90">
        <v>1540.8785630000002</v>
      </c>
      <c r="O285" s="102">
        <v>93.06</v>
      </c>
      <c r="P285" s="90">
        <v>5.4833928690000002</v>
      </c>
      <c r="Q285" s="91">
        <f t="shared" si="4"/>
        <v>8.2602373074002894E-3</v>
      </c>
      <c r="R285" s="91">
        <f>P285/'סכום נכסי הקרן'!$C$42</f>
        <v>1.2770611955321019E-3</v>
      </c>
    </row>
    <row r="286" spans="2:18">
      <c r="B286" s="86" t="s">
        <v>1670</v>
      </c>
      <c r="C286" s="88" t="s">
        <v>1404</v>
      </c>
      <c r="D286" s="87">
        <v>7598</v>
      </c>
      <c r="E286" s="87"/>
      <c r="F286" s="87" t="s">
        <v>458</v>
      </c>
      <c r="G286" s="101">
        <v>43942</v>
      </c>
      <c r="H286" s="87" t="s">
        <v>302</v>
      </c>
      <c r="I286" s="90">
        <v>3.4899999997957316</v>
      </c>
      <c r="J286" s="88" t="s">
        <v>667</v>
      </c>
      <c r="K286" s="88" t="s">
        <v>120</v>
      </c>
      <c r="L286" s="89">
        <v>5.4400000000000004E-2</v>
      </c>
      <c r="M286" s="89">
        <v>7.959999999544462E-2</v>
      </c>
      <c r="N286" s="90">
        <v>1565.7969750000002</v>
      </c>
      <c r="O286" s="102">
        <v>92.39</v>
      </c>
      <c r="P286" s="90">
        <v>5.5319504370000017</v>
      </c>
      <c r="Q286" s="91">
        <f t="shared" si="4"/>
        <v>8.3333849085903879E-3</v>
      </c>
      <c r="R286" s="91">
        <f>P286/'סכום נכסי הקרן'!$C$42</f>
        <v>1.2883700671237745E-3</v>
      </c>
    </row>
    <row r="287" spans="2:18">
      <c r="B287" s="86" t="s">
        <v>1671</v>
      </c>
      <c r="C287" s="88" t="s">
        <v>1413</v>
      </c>
      <c r="D287" s="87">
        <v>9459</v>
      </c>
      <c r="E287" s="87"/>
      <c r="F287" s="87" t="s">
        <v>284</v>
      </c>
      <c r="G287" s="101">
        <v>44195</v>
      </c>
      <c r="H287" s="87" t="s">
        <v>1403</v>
      </c>
      <c r="I287" s="90">
        <v>2.8100000000000005</v>
      </c>
      <c r="J287" s="88" t="s">
        <v>958</v>
      </c>
      <c r="K287" s="88" t="s">
        <v>123</v>
      </c>
      <c r="L287" s="89">
        <v>7.5261999999999996E-2</v>
      </c>
      <c r="M287" s="89">
        <v>7.5500000000000012E-2</v>
      </c>
      <c r="N287" s="90">
        <v>595.20000000000016</v>
      </c>
      <c r="O287" s="102">
        <v>100.65</v>
      </c>
      <c r="P287" s="90">
        <v>2.8023899999999999</v>
      </c>
      <c r="Q287" s="91">
        <f t="shared" si="4"/>
        <v>4.2215480416793565E-3</v>
      </c>
      <c r="R287" s="91">
        <f>P287/'סכום נכסי הקרן'!$C$42</f>
        <v>6.5266589668959332E-4</v>
      </c>
    </row>
    <row r="288" spans="2:18">
      <c r="B288" s="86" t="s">
        <v>1671</v>
      </c>
      <c r="C288" s="88" t="s">
        <v>1413</v>
      </c>
      <c r="D288" s="87">
        <v>9448</v>
      </c>
      <c r="E288" s="87"/>
      <c r="F288" s="87" t="s">
        <v>284</v>
      </c>
      <c r="G288" s="101">
        <v>43788</v>
      </c>
      <c r="H288" s="87" t="s">
        <v>1403</v>
      </c>
      <c r="I288" s="90">
        <v>2.8900000000000006</v>
      </c>
      <c r="J288" s="88" t="s">
        <v>958</v>
      </c>
      <c r="K288" s="88" t="s">
        <v>122</v>
      </c>
      <c r="L288" s="89">
        <v>5.8159999999999996E-2</v>
      </c>
      <c r="M288" s="89">
        <v>5.8999999999999997E-2</v>
      </c>
      <c r="N288" s="90">
        <v>2346.6800000000003</v>
      </c>
      <c r="O288" s="102">
        <v>100.39</v>
      </c>
      <c r="P288" s="90">
        <v>9.5484100000000023</v>
      </c>
      <c r="Q288" s="91">
        <f t="shared" si="4"/>
        <v>1.4383819360136024E-2</v>
      </c>
      <c r="R288" s="91">
        <f>P288/'סכום נכסי הקרן'!$C$42</f>
        <v>2.2237881146485255E-3</v>
      </c>
    </row>
    <row r="289" spans="2:18">
      <c r="B289" s="86" t="s">
        <v>1671</v>
      </c>
      <c r="C289" s="88" t="s">
        <v>1413</v>
      </c>
      <c r="D289" s="87">
        <v>9617</v>
      </c>
      <c r="E289" s="87"/>
      <c r="F289" s="87" t="s">
        <v>284</v>
      </c>
      <c r="G289" s="101">
        <v>45099</v>
      </c>
      <c r="H289" s="87" t="s">
        <v>1403</v>
      </c>
      <c r="I289" s="90">
        <v>2.8900000000000006</v>
      </c>
      <c r="J289" s="88" t="s">
        <v>958</v>
      </c>
      <c r="K289" s="88" t="s">
        <v>122</v>
      </c>
      <c r="L289" s="89">
        <v>5.8159999999999996E-2</v>
      </c>
      <c r="M289" s="89">
        <v>5.9000000000000004E-2</v>
      </c>
      <c r="N289" s="90">
        <v>41.350000000000009</v>
      </c>
      <c r="O289" s="102">
        <v>100.41</v>
      </c>
      <c r="P289" s="90">
        <v>0.16829</v>
      </c>
      <c r="Q289" s="91">
        <f t="shared" si="4"/>
        <v>2.5351372219220694E-4</v>
      </c>
      <c r="R289" s="91">
        <f>P289/'סכום נכסי הקרן'!$C$42</f>
        <v>3.9194096379837092E-5</v>
      </c>
    </row>
    <row r="290" spans="2:18">
      <c r="B290" s="86" t="s">
        <v>1672</v>
      </c>
      <c r="C290" s="88" t="s">
        <v>1413</v>
      </c>
      <c r="D290" s="87">
        <v>9047</v>
      </c>
      <c r="E290" s="87"/>
      <c r="F290" s="87" t="s">
        <v>284</v>
      </c>
      <c r="G290" s="101">
        <v>44677</v>
      </c>
      <c r="H290" s="87" t="s">
        <v>1403</v>
      </c>
      <c r="I290" s="90">
        <v>2.8099999990137308</v>
      </c>
      <c r="J290" s="88" t="s">
        <v>958</v>
      </c>
      <c r="K290" s="88" t="s">
        <v>1373</v>
      </c>
      <c r="L290" s="89">
        <v>0.1149</v>
      </c>
      <c r="M290" s="89">
        <v>0.1217999999723233</v>
      </c>
      <c r="N290" s="90">
        <v>3633.2204580000002</v>
      </c>
      <c r="O290" s="102">
        <v>100</v>
      </c>
      <c r="P290" s="90">
        <v>1.3079594090000002</v>
      </c>
      <c r="Q290" s="91">
        <f t="shared" si="4"/>
        <v>1.9703230034577766E-3</v>
      </c>
      <c r="R290" s="91">
        <f>P290/'סכום נכסי הקרן'!$C$42</f>
        <v>3.046187363316939E-4</v>
      </c>
    </row>
    <row r="291" spans="2:18">
      <c r="B291" s="86" t="s">
        <v>1672</v>
      </c>
      <c r="C291" s="88" t="s">
        <v>1413</v>
      </c>
      <c r="D291" s="87">
        <v>9048</v>
      </c>
      <c r="E291" s="87"/>
      <c r="F291" s="87" t="s">
        <v>284</v>
      </c>
      <c r="G291" s="101">
        <v>44677</v>
      </c>
      <c r="H291" s="87" t="s">
        <v>1403</v>
      </c>
      <c r="I291" s="90">
        <v>2.9799999999047388</v>
      </c>
      <c r="J291" s="88" t="s">
        <v>958</v>
      </c>
      <c r="K291" s="88" t="s">
        <v>1373</v>
      </c>
      <c r="L291" s="89">
        <v>7.5700000000000003E-2</v>
      </c>
      <c r="M291" s="89">
        <v>7.9099999999285547E-2</v>
      </c>
      <c r="N291" s="90">
        <v>11663.844491000002</v>
      </c>
      <c r="O291" s="102">
        <v>100</v>
      </c>
      <c r="P291" s="90">
        <v>4.1989838300000013</v>
      </c>
      <c r="Q291" s="91">
        <f t="shared" si="4"/>
        <v>6.3253908144761395E-3</v>
      </c>
      <c r="R291" s="91">
        <f>P291/'סכום נכסי הקרן'!$C$42</f>
        <v>9.7792725016577066E-4</v>
      </c>
    </row>
    <row r="292" spans="2:18">
      <c r="B292" s="86" t="s">
        <v>1672</v>
      </c>
      <c r="C292" s="88" t="s">
        <v>1413</v>
      </c>
      <c r="D292" s="87">
        <v>9074</v>
      </c>
      <c r="E292" s="87"/>
      <c r="F292" s="87" t="s">
        <v>284</v>
      </c>
      <c r="G292" s="101">
        <v>44684</v>
      </c>
      <c r="H292" s="87" t="s">
        <v>1403</v>
      </c>
      <c r="I292" s="90">
        <v>2.9099999973165582</v>
      </c>
      <c r="J292" s="88" t="s">
        <v>958</v>
      </c>
      <c r="K292" s="88" t="s">
        <v>1373</v>
      </c>
      <c r="L292" s="89">
        <v>7.7699999999999991E-2</v>
      </c>
      <c r="M292" s="89">
        <v>8.8699999929853876E-2</v>
      </c>
      <c r="N292" s="90">
        <v>590.03813000000014</v>
      </c>
      <c r="O292" s="102">
        <v>100</v>
      </c>
      <c r="P292" s="90">
        <v>0.21241372700000002</v>
      </c>
      <c r="Q292" s="91">
        <f t="shared" si="4"/>
        <v>3.199821414016834E-4</v>
      </c>
      <c r="R292" s="91">
        <f>P292/'סכום נכסי הקרן'!$C$42</f>
        <v>4.9470343386050306E-5</v>
      </c>
    </row>
    <row r="293" spans="2:18">
      <c r="B293" s="86" t="s">
        <v>1672</v>
      </c>
      <c r="C293" s="88" t="s">
        <v>1413</v>
      </c>
      <c r="D293" s="87">
        <v>9220</v>
      </c>
      <c r="E293" s="87"/>
      <c r="F293" s="87" t="s">
        <v>284</v>
      </c>
      <c r="G293" s="101">
        <v>44811</v>
      </c>
      <c r="H293" s="87" t="s">
        <v>1403</v>
      </c>
      <c r="I293" s="90">
        <v>2.9500000014110137</v>
      </c>
      <c r="J293" s="88" t="s">
        <v>958</v>
      </c>
      <c r="K293" s="88" t="s">
        <v>1373</v>
      </c>
      <c r="L293" s="89">
        <v>7.9600000000000004E-2</v>
      </c>
      <c r="M293" s="89">
        <v>7.9800000074626939E-2</v>
      </c>
      <c r="N293" s="90">
        <v>873.14015300000017</v>
      </c>
      <c r="O293" s="102">
        <v>101.46</v>
      </c>
      <c r="P293" s="90">
        <v>0.31891966900000007</v>
      </c>
      <c r="Q293" s="91">
        <f t="shared" si="4"/>
        <v>4.804237469160177E-4</v>
      </c>
      <c r="R293" s="91">
        <f>P293/'סכום נכסי הקרן'!$C$42</f>
        <v>7.4275169316131363E-5</v>
      </c>
    </row>
    <row r="294" spans="2:18">
      <c r="B294" s="86" t="s">
        <v>1672</v>
      </c>
      <c r="C294" s="88" t="s">
        <v>1413</v>
      </c>
      <c r="D294" s="87">
        <v>9599</v>
      </c>
      <c r="E294" s="87"/>
      <c r="F294" s="87" t="s">
        <v>284</v>
      </c>
      <c r="G294" s="101">
        <v>45089</v>
      </c>
      <c r="H294" s="87" t="s">
        <v>1403</v>
      </c>
      <c r="I294" s="90">
        <v>2.9500000001661202</v>
      </c>
      <c r="J294" s="88" t="s">
        <v>958</v>
      </c>
      <c r="K294" s="88" t="s">
        <v>1373</v>
      </c>
      <c r="L294" s="89">
        <v>0.08</v>
      </c>
      <c r="M294" s="89">
        <v>8.3000000023256859E-2</v>
      </c>
      <c r="N294" s="90">
        <v>831.99675600000012</v>
      </c>
      <c r="O294" s="102">
        <v>100.49</v>
      </c>
      <c r="P294" s="90">
        <v>0.30098648100000008</v>
      </c>
      <c r="Q294" s="91">
        <f t="shared" si="4"/>
        <v>4.5340901496134054E-4</v>
      </c>
      <c r="R294" s="91">
        <f>P294/'סכום נכסי הקרן'!$C$42</f>
        <v>7.0098598522443459E-5</v>
      </c>
    </row>
    <row r="295" spans="2:18">
      <c r="B295" s="86" t="s">
        <v>1672</v>
      </c>
      <c r="C295" s="88" t="s">
        <v>1413</v>
      </c>
      <c r="D295" s="87">
        <v>9748</v>
      </c>
      <c r="E295" s="87"/>
      <c r="F295" s="87" t="s">
        <v>284</v>
      </c>
      <c r="G295" s="101">
        <v>45180</v>
      </c>
      <c r="H295" s="87" t="s">
        <v>1403</v>
      </c>
      <c r="I295" s="90">
        <v>2.9500000024124824</v>
      </c>
      <c r="J295" s="88" t="s">
        <v>958</v>
      </c>
      <c r="K295" s="88" t="s">
        <v>1373</v>
      </c>
      <c r="L295" s="89">
        <v>0.08</v>
      </c>
      <c r="M295" s="89">
        <v>8.3600000074442307E-2</v>
      </c>
      <c r="N295" s="90">
        <v>1204.7730780000002</v>
      </c>
      <c r="O295" s="102">
        <v>100.35</v>
      </c>
      <c r="P295" s="90">
        <v>0.43523634100000003</v>
      </c>
      <c r="Q295" s="91">
        <f t="shared" si="4"/>
        <v>6.5564433323564485E-4</v>
      </c>
      <c r="R295" s="91">
        <f>P295/'סכום נכסי הקרן'!$C$42</f>
        <v>1.0136487668406704E-4</v>
      </c>
    </row>
    <row r="296" spans="2:18">
      <c r="B296" s="86" t="s">
        <v>1673</v>
      </c>
      <c r="C296" s="88" t="s">
        <v>1413</v>
      </c>
      <c r="D296" s="87">
        <v>7088</v>
      </c>
      <c r="E296" s="87"/>
      <c r="F296" s="87" t="s">
        <v>826</v>
      </c>
      <c r="G296" s="101">
        <v>43684</v>
      </c>
      <c r="H296" s="87" t="s">
        <v>823</v>
      </c>
      <c r="I296" s="90">
        <v>7.2100000000000009</v>
      </c>
      <c r="J296" s="88" t="s">
        <v>840</v>
      </c>
      <c r="K296" s="88" t="s">
        <v>120</v>
      </c>
      <c r="L296" s="89">
        <v>4.36E-2</v>
      </c>
      <c r="M296" s="89">
        <v>3.7900000000000003E-2</v>
      </c>
      <c r="N296" s="90">
        <v>1178.9800000000002</v>
      </c>
      <c r="O296" s="102">
        <v>105.4</v>
      </c>
      <c r="P296" s="90">
        <v>4.7518600000000006</v>
      </c>
      <c r="Q296" s="91">
        <f t="shared" si="4"/>
        <v>7.1582489508364181E-3</v>
      </c>
      <c r="R296" s="91">
        <f>P296/'סכום נכסי הקרן'!$C$42</f>
        <v>1.1066899924148357E-3</v>
      </c>
    </row>
    <row r="297" spans="2:18">
      <c r="B297" s="86" t="s">
        <v>1674</v>
      </c>
      <c r="C297" s="88" t="s">
        <v>1413</v>
      </c>
      <c r="D297" s="87">
        <v>7310</v>
      </c>
      <c r="E297" s="87"/>
      <c r="F297" s="87" t="s">
        <v>951</v>
      </c>
      <c r="G297" s="101">
        <v>43811</v>
      </c>
      <c r="H297" s="87" t="s">
        <v>859</v>
      </c>
      <c r="I297" s="90">
        <v>7.07</v>
      </c>
      <c r="J297" s="88" t="s">
        <v>840</v>
      </c>
      <c r="K297" s="88" t="s">
        <v>120</v>
      </c>
      <c r="L297" s="89">
        <v>4.4800000000000006E-2</v>
      </c>
      <c r="M297" s="89">
        <v>7.0499999999999993E-2</v>
      </c>
      <c r="N297" s="90">
        <v>256.89000000000004</v>
      </c>
      <c r="O297" s="102">
        <v>84.28</v>
      </c>
      <c r="P297" s="90">
        <v>0.82789000000000013</v>
      </c>
      <c r="Q297" s="91">
        <f t="shared" si="4"/>
        <v>1.2471416927072687E-3</v>
      </c>
      <c r="R297" s="91">
        <f>P297/'סכום נכסי הקרן'!$C$42</f>
        <v>1.9281240983958249E-4</v>
      </c>
    </row>
    <row r="298" spans="2:18">
      <c r="B298" s="86" t="s">
        <v>1675</v>
      </c>
      <c r="C298" s="88" t="s">
        <v>1413</v>
      </c>
      <c r="D298" s="87" t="s">
        <v>1594</v>
      </c>
      <c r="E298" s="87"/>
      <c r="F298" s="87" t="s">
        <v>833</v>
      </c>
      <c r="G298" s="101">
        <v>43185</v>
      </c>
      <c r="H298" s="87" t="s">
        <v>285</v>
      </c>
      <c r="I298" s="90">
        <v>3.8</v>
      </c>
      <c r="J298" s="88" t="s">
        <v>840</v>
      </c>
      <c r="K298" s="88" t="s">
        <v>128</v>
      </c>
      <c r="L298" s="89">
        <v>4.2199999999999994E-2</v>
      </c>
      <c r="M298" s="89">
        <v>7.9599999996852841E-2</v>
      </c>
      <c r="N298" s="90">
        <v>760.522829</v>
      </c>
      <c r="O298" s="102">
        <v>88.19</v>
      </c>
      <c r="P298" s="90">
        <v>1.9064792600000002</v>
      </c>
      <c r="Q298" s="91">
        <f t="shared" si="4"/>
        <v>2.8719392327817717E-3</v>
      </c>
      <c r="R298" s="91">
        <f>P298/'סכום נכסי הקרן'!$C$42</f>
        <v>4.4401171705152126E-4</v>
      </c>
    </row>
    <row r="299" spans="2:18">
      <c r="B299" s="86" t="s">
        <v>1676</v>
      </c>
      <c r="C299" s="88" t="s">
        <v>1413</v>
      </c>
      <c r="D299" s="87">
        <v>6812</v>
      </c>
      <c r="E299" s="87"/>
      <c r="F299" s="87" t="s">
        <v>657</v>
      </c>
      <c r="G299" s="101">
        <v>43536</v>
      </c>
      <c r="H299" s="87"/>
      <c r="I299" s="90">
        <v>2.4800000001423377</v>
      </c>
      <c r="J299" s="88" t="s">
        <v>840</v>
      </c>
      <c r="K299" s="88" t="s">
        <v>120</v>
      </c>
      <c r="L299" s="89">
        <v>7.6661000000000007E-2</v>
      </c>
      <c r="M299" s="89">
        <v>7.5299999999841855E-2</v>
      </c>
      <c r="N299" s="90">
        <v>650.47175700000014</v>
      </c>
      <c r="O299" s="102">
        <v>101.68</v>
      </c>
      <c r="P299" s="90">
        <v>2.5291923680000004</v>
      </c>
      <c r="Q299" s="91">
        <f t="shared" si="4"/>
        <v>3.810000423981236E-3</v>
      </c>
      <c r="R299" s="91">
        <f>P299/'סכום נכסי הקרן'!$C$42</f>
        <v>5.890392146564883E-4</v>
      </c>
    </row>
    <row r="300" spans="2:18">
      <c r="B300" s="86" t="s">
        <v>1676</v>
      </c>
      <c r="C300" s="88" t="s">
        <v>1413</v>
      </c>
      <c r="D300" s="87">
        <v>6872</v>
      </c>
      <c r="E300" s="87"/>
      <c r="F300" s="87" t="s">
        <v>657</v>
      </c>
      <c r="G300" s="101">
        <v>43570</v>
      </c>
      <c r="H300" s="87"/>
      <c r="I300" s="90">
        <v>2.4800000005487695</v>
      </c>
      <c r="J300" s="88" t="s">
        <v>840</v>
      </c>
      <c r="K300" s="88" t="s">
        <v>120</v>
      </c>
      <c r="L300" s="89">
        <v>7.6661000000000007E-2</v>
      </c>
      <c r="M300" s="89">
        <v>7.5200000019010949E-2</v>
      </c>
      <c r="N300" s="90">
        <v>524.84588500000007</v>
      </c>
      <c r="O300" s="102">
        <v>101.69</v>
      </c>
      <c r="P300" s="90">
        <v>2.0409291310000004</v>
      </c>
      <c r="Q300" s="91">
        <f t="shared" si="4"/>
        <v>3.0744758496067293E-3</v>
      </c>
      <c r="R300" s="91">
        <f>P300/'סכום נכסי הקרן'!$C$42</f>
        <v>4.753245770089202E-4</v>
      </c>
    </row>
    <row r="301" spans="2:18">
      <c r="B301" s="86" t="s">
        <v>1676</v>
      </c>
      <c r="C301" s="88" t="s">
        <v>1413</v>
      </c>
      <c r="D301" s="87">
        <v>7258</v>
      </c>
      <c r="E301" s="87"/>
      <c r="F301" s="87" t="s">
        <v>657</v>
      </c>
      <c r="G301" s="101">
        <v>43774</v>
      </c>
      <c r="H301" s="87"/>
      <c r="I301" s="90">
        <v>2.4800000001287628</v>
      </c>
      <c r="J301" s="88" t="s">
        <v>840</v>
      </c>
      <c r="K301" s="88" t="s">
        <v>120</v>
      </c>
      <c r="L301" s="89">
        <v>7.6661000000000007E-2</v>
      </c>
      <c r="M301" s="89">
        <v>7.3500000009657188E-2</v>
      </c>
      <c r="N301" s="90">
        <v>479.32041200000009</v>
      </c>
      <c r="O301" s="102">
        <v>101.69</v>
      </c>
      <c r="P301" s="90">
        <v>1.8638976120000004</v>
      </c>
      <c r="Q301" s="91">
        <f t="shared" si="4"/>
        <v>2.8077938166455882E-3</v>
      </c>
      <c r="R301" s="91">
        <f>P301/'סכום נכסי הקרן'!$C$42</f>
        <v>4.3409461433760899E-4</v>
      </c>
    </row>
    <row r="302" spans="2:18">
      <c r="B302" s="86" t="s">
        <v>1677</v>
      </c>
      <c r="C302" s="88" t="s">
        <v>1413</v>
      </c>
      <c r="D302" s="87">
        <v>6861</v>
      </c>
      <c r="E302" s="87"/>
      <c r="F302" s="87" t="s">
        <v>657</v>
      </c>
      <c r="G302" s="101">
        <v>43563</v>
      </c>
      <c r="H302" s="87"/>
      <c r="I302" s="90">
        <v>0.5100000000315621</v>
      </c>
      <c r="J302" s="88" t="s">
        <v>880</v>
      </c>
      <c r="K302" s="88" t="s">
        <v>120</v>
      </c>
      <c r="L302" s="89">
        <v>8.0297000000000007E-2</v>
      </c>
      <c r="M302" s="89">
        <v>8.9900000000401714E-2</v>
      </c>
      <c r="N302" s="90">
        <v>3631.4437650000009</v>
      </c>
      <c r="O302" s="102">
        <v>100.39</v>
      </c>
      <c r="P302" s="90">
        <v>13.940798856000001</v>
      </c>
      <c r="Q302" s="91">
        <f t="shared" si="4"/>
        <v>2.1000557420627612E-2</v>
      </c>
      <c r="R302" s="91">
        <f>P302/'סכום נכסי הקרן'!$C$42</f>
        <v>3.2467586545486169E-3</v>
      </c>
    </row>
    <row r="303" spans="2:18">
      <c r="B303" s="86" t="s">
        <v>1678</v>
      </c>
      <c r="C303" s="88" t="s">
        <v>1413</v>
      </c>
      <c r="D303" s="87">
        <v>6932</v>
      </c>
      <c r="E303" s="87"/>
      <c r="F303" s="87" t="s">
        <v>657</v>
      </c>
      <c r="G303" s="101">
        <v>43098</v>
      </c>
      <c r="H303" s="87"/>
      <c r="I303" s="90">
        <v>1.5799999998654144</v>
      </c>
      <c r="J303" s="88" t="s">
        <v>840</v>
      </c>
      <c r="K303" s="88" t="s">
        <v>120</v>
      </c>
      <c r="L303" s="89">
        <v>8.1652000000000002E-2</v>
      </c>
      <c r="M303" s="89">
        <v>7.0699999988499046E-2</v>
      </c>
      <c r="N303" s="90">
        <v>840.48456600000009</v>
      </c>
      <c r="O303" s="102">
        <v>101.72</v>
      </c>
      <c r="P303" s="90">
        <v>3.2692940680000007</v>
      </c>
      <c r="Q303" s="91">
        <f t="shared" si="4"/>
        <v>4.9248969524011074E-3</v>
      </c>
      <c r="R303" s="91">
        <f>P303/'סכום נכסי הקרן'!$C$42</f>
        <v>7.6140606569149506E-4</v>
      </c>
    </row>
    <row r="304" spans="2:18">
      <c r="B304" s="86" t="s">
        <v>1678</v>
      </c>
      <c r="C304" s="88" t="s">
        <v>1413</v>
      </c>
      <c r="D304" s="87">
        <v>9335</v>
      </c>
      <c r="E304" s="87"/>
      <c r="F304" s="87" t="s">
        <v>657</v>
      </c>
      <c r="G304" s="101">
        <v>44064</v>
      </c>
      <c r="H304" s="87"/>
      <c r="I304" s="90">
        <v>2.4400000000137565</v>
      </c>
      <c r="J304" s="88" t="s">
        <v>840</v>
      </c>
      <c r="K304" s="88" t="s">
        <v>120</v>
      </c>
      <c r="L304" s="89">
        <v>8.9152000000000009E-2</v>
      </c>
      <c r="M304" s="89">
        <v>0.10160000000020636</v>
      </c>
      <c r="N304" s="90">
        <v>3098.2944940000002</v>
      </c>
      <c r="O304" s="102">
        <v>98.17</v>
      </c>
      <c r="P304" s="90">
        <v>11.631061811000002</v>
      </c>
      <c r="Q304" s="91">
        <f t="shared" si="4"/>
        <v>1.7521146667979333E-2</v>
      </c>
      <c r="R304" s="91">
        <f>P304/'סכום נכסי הקרן'!$C$42</f>
        <v>2.7088297440143599E-3</v>
      </c>
    </row>
    <row r="305" spans="2:18">
      <c r="B305" s="86" t="s">
        <v>1678</v>
      </c>
      <c r="C305" s="88" t="s">
        <v>1413</v>
      </c>
      <c r="D305" s="87" t="s">
        <v>1595</v>
      </c>
      <c r="E305" s="87"/>
      <c r="F305" s="87" t="s">
        <v>657</v>
      </c>
      <c r="G305" s="101">
        <v>42817</v>
      </c>
      <c r="H305" s="87"/>
      <c r="I305" s="90">
        <v>1.6400000001344643</v>
      </c>
      <c r="J305" s="88" t="s">
        <v>840</v>
      </c>
      <c r="K305" s="88" t="s">
        <v>120</v>
      </c>
      <c r="L305" s="89">
        <v>5.7820000000000003E-2</v>
      </c>
      <c r="M305" s="89">
        <v>8.630000001865698E-2</v>
      </c>
      <c r="N305" s="90">
        <v>324.30143600000008</v>
      </c>
      <c r="O305" s="102">
        <v>95.95</v>
      </c>
      <c r="P305" s="90">
        <v>1.1899035060000003</v>
      </c>
      <c r="Q305" s="91">
        <f t="shared" si="4"/>
        <v>1.7924824223401101E-3</v>
      </c>
      <c r="R305" s="91">
        <f>P305/'סכום נכסי הקרן'!$C$42</f>
        <v>2.7712396872583089E-4</v>
      </c>
    </row>
    <row r="306" spans="2:18">
      <c r="B306" s="86" t="s">
        <v>1678</v>
      </c>
      <c r="C306" s="88" t="s">
        <v>1413</v>
      </c>
      <c r="D306" s="87">
        <v>7291</v>
      </c>
      <c r="E306" s="87"/>
      <c r="F306" s="87" t="s">
        <v>657</v>
      </c>
      <c r="G306" s="101">
        <v>43798</v>
      </c>
      <c r="H306" s="87"/>
      <c r="I306" s="90">
        <v>1.5900000013617464</v>
      </c>
      <c r="J306" s="88" t="s">
        <v>840</v>
      </c>
      <c r="K306" s="88" t="s">
        <v>120</v>
      </c>
      <c r="L306" s="89">
        <v>8.1652000000000002E-2</v>
      </c>
      <c r="M306" s="89">
        <v>7.9400000165504553E-2</v>
      </c>
      <c r="N306" s="90">
        <v>49.440270000000012</v>
      </c>
      <c r="O306" s="102">
        <v>100.99</v>
      </c>
      <c r="P306" s="90">
        <v>0.19093128600000003</v>
      </c>
      <c r="Q306" s="91">
        <f t="shared" si="4"/>
        <v>2.8762077958764529E-4</v>
      </c>
      <c r="R306" s="91">
        <f>P306/'סכום נכסי הקרן'!$C$42</f>
        <v>4.4467165163766364E-5</v>
      </c>
    </row>
    <row r="307" spans="2:18">
      <c r="B307" s="86" t="s">
        <v>1679</v>
      </c>
      <c r="C307" s="88" t="s">
        <v>1413</v>
      </c>
      <c r="D307" s="87" t="s">
        <v>1596</v>
      </c>
      <c r="E307" s="87"/>
      <c r="F307" s="87" t="s">
        <v>657</v>
      </c>
      <c r="G307" s="101">
        <v>43083</v>
      </c>
      <c r="H307" s="87"/>
      <c r="I307" s="90">
        <v>0.5199999987545959</v>
      </c>
      <c r="J307" s="88" t="s">
        <v>840</v>
      </c>
      <c r="K307" s="88" t="s">
        <v>128</v>
      </c>
      <c r="L307" s="89">
        <v>7.0540000000000005E-2</v>
      </c>
      <c r="M307" s="89">
        <v>7.7999999968864878E-2</v>
      </c>
      <c r="N307" s="90">
        <v>88.961636000000013</v>
      </c>
      <c r="O307" s="102">
        <v>101.61</v>
      </c>
      <c r="P307" s="90">
        <v>0.25694471600000007</v>
      </c>
      <c r="Q307" s="91">
        <f t="shared" si="4"/>
        <v>3.8706406412014697E-4</v>
      </c>
      <c r="R307" s="91">
        <f>P307/'סכום נכסי הקרן'!$C$42</f>
        <v>5.9841440152081956E-5</v>
      </c>
    </row>
    <row r="308" spans="2:18">
      <c r="B308" s="86" t="s">
        <v>1679</v>
      </c>
      <c r="C308" s="88" t="s">
        <v>1413</v>
      </c>
      <c r="D308" s="87" t="s">
        <v>1597</v>
      </c>
      <c r="E308" s="87"/>
      <c r="F308" s="87" t="s">
        <v>657</v>
      </c>
      <c r="G308" s="101">
        <v>43083</v>
      </c>
      <c r="H308" s="87"/>
      <c r="I308" s="90">
        <v>4.960000002503496</v>
      </c>
      <c r="J308" s="88" t="s">
        <v>840</v>
      </c>
      <c r="K308" s="88" t="s">
        <v>128</v>
      </c>
      <c r="L308" s="89">
        <v>7.195E-2</v>
      </c>
      <c r="M308" s="89">
        <v>7.4700000027717262E-2</v>
      </c>
      <c r="N308" s="90">
        <v>192.85806600000004</v>
      </c>
      <c r="O308" s="102">
        <v>102.01</v>
      </c>
      <c r="P308" s="90">
        <v>0.55921783500000011</v>
      </c>
      <c r="Q308" s="91">
        <f t="shared" si="4"/>
        <v>8.4241128330333028E-4</v>
      </c>
      <c r="R308" s="91">
        <f>P308/'סכום נכסי הקרן'!$C$42</f>
        <v>1.302396917363708E-4</v>
      </c>
    </row>
    <row r="309" spans="2:18">
      <c r="B309" s="86" t="s">
        <v>1679</v>
      </c>
      <c r="C309" s="88" t="s">
        <v>1413</v>
      </c>
      <c r="D309" s="87" t="s">
        <v>1598</v>
      </c>
      <c r="E309" s="87"/>
      <c r="F309" s="87" t="s">
        <v>657</v>
      </c>
      <c r="G309" s="101">
        <v>43083</v>
      </c>
      <c r="H309" s="87"/>
      <c r="I309" s="90">
        <v>5.2100000012963958</v>
      </c>
      <c r="J309" s="88" t="s">
        <v>840</v>
      </c>
      <c r="K309" s="88" t="s">
        <v>128</v>
      </c>
      <c r="L309" s="89">
        <v>4.4999999999999998E-2</v>
      </c>
      <c r="M309" s="89">
        <v>7.5100000020282331E-2</v>
      </c>
      <c r="N309" s="90">
        <v>771.43226400000015</v>
      </c>
      <c r="O309" s="102">
        <v>87.24</v>
      </c>
      <c r="P309" s="90">
        <v>1.9129953120000003</v>
      </c>
      <c r="Q309" s="91">
        <f t="shared" si="4"/>
        <v>2.8817550780281796E-3</v>
      </c>
      <c r="R309" s="91">
        <f>P309/'סכום נכסי הקרן'!$C$42</f>
        <v>4.4552928060315254E-4</v>
      </c>
    </row>
    <row r="310" spans="2:18">
      <c r="B310" s="86" t="s">
        <v>1680</v>
      </c>
      <c r="C310" s="88" t="s">
        <v>1413</v>
      </c>
      <c r="D310" s="87">
        <v>9186</v>
      </c>
      <c r="E310" s="87"/>
      <c r="F310" s="87" t="s">
        <v>657</v>
      </c>
      <c r="G310" s="101">
        <v>44778</v>
      </c>
      <c r="H310" s="87"/>
      <c r="I310" s="90">
        <v>3.3799999998651065</v>
      </c>
      <c r="J310" s="88" t="s">
        <v>870</v>
      </c>
      <c r="K310" s="88" t="s">
        <v>122</v>
      </c>
      <c r="L310" s="89">
        <v>7.1870000000000003E-2</v>
      </c>
      <c r="M310" s="89">
        <v>7.3099999997028695E-2</v>
      </c>
      <c r="N310" s="90">
        <v>1296.4379180000003</v>
      </c>
      <c r="O310" s="102">
        <v>104.4</v>
      </c>
      <c r="P310" s="90">
        <v>5.4857947730000003</v>
      </c>
      <c r="Q310" s="91">
        <f t="shared" si="4"/>
        <v>8.2638555593664686E-3</v>
      </c>
      <c r="R310" s="91">
        <f>P310/'סכום נכסי הקרן'!$C$42</f>
        <v>1.2776205897734182E-3</v>
      </c>
    </row>
    <row r="311" spans="2:18">
      <c r="B311" s="86" t="s">
        <v>1680</v>
      </c>
      <c r="C311" s="88" t="s">
        <v>1413</v>
      </c>
      <c r="D311" s="87">
        <v>9187</v>
      </c>
      <c r="E311" s="87"/>
      <c r="F311" s="87" t="s">
        <v>657</v>
      </c>
      <c r="G311" s="101">
        <v>44778</v>
      </c>
      <c r="H311" s="87"/>
      <c r="I311" s="90">
        <v>3.299999999957723</v>
      </c>
      <c r="J311" s="88" t="s">
        <v>870</v>
      </c>
      <c r="K311" s="88" t="s">
        <v>120</v>
      </c>
      <c r="L311" s="89">
        <v>8.2722999999999991E-2</v>
      </c>
      <c r="M311" s="89">
        <v>8.9099999998224377E-2</v>
      </c>
      <c r="N311" s="90">
        <v>3569.9747280000006</v>
      </c>
      <c r="O311" s="102">
        <v>103.96</v>
      </c>
      <c r="P311" s="90">
        <v>14.192186472000003</v>
      </c>
      <c r="Q311" s="91">
        <f t="shared" ref="Q311:Q357" si="5">IFERROR(P311/$P$10,0)</f>
        <v>2.1379250214288471E-2</v>
      </c>
      <c r="R311" s="91">
        <f>P311/'סכום נכסי הקרן'!$C$42</f>
        <v>3.3053058673966859E-3</v>
      </c>
    </row>
    <row r="312" spans="2:18">
      <c r="B312" s="86" t="s">
        <v>1681</v>
      </c>
      <c r="C312" s="88" t="s">
        <v>1413</v>
      </c>
      <c r="D312" s="87" t="s">
        <v>1599</v>
      </c>
      <c r="E312" s="87"/>
      <c r="F312" s="87" t="s">
        <v>657</v>
      </c>
      <c r="G312" s="101">
        <v>45116</v>
      </c>
      <c r="H312" s="87"/>
      <c r="I312" s="90">
        <v>0.72999999904729029</v>
      </c>
      <c r="J312" s="88" t="s">
        <v>840</v>
      </c>
      <c r="K312" s="88" t="s">
        <v>120</v>
      </c>
      <c r="L312" s="89">
        <v>8.1645999999999996E-2</v>
      </c>
      <c r="M312" s="89">
        <v>8.5999999943432839E-2</v>
      </c>
      <c r="N312" s="90">
        <v>176.74974400000002</v>
      </c>
      <c r="O312" s="102">
        <v>99.39</v>
      </c>
      <c r="P312" s="90">
        <v>0.67176806800000011</v>
      </c>
      <c r="Q312" s="91">
        <f t="shared" si="5"/>
        <v>1.0119580686228987E-3</v>
      </c>
      <c r="R312" s="91">
        <f>P312/'סכום נכסי הקרן'!$C$42</f>
        <v>1.5645220988822248E-4</v>
      </c>
    </row>
    <row r="313" spans="2:18">
      <c r="B313" s="86" t="s">
        <v>1682</v>
      </c>
      <c r="C313" s="88" t="s">
        <v>1413</v>
      </c>
      <c r="D313" s="87">
        <v>8706</v>
      </c>
      <c r="E313" s="87"/>
      <c r="F313" s="87" t="s">
        <v>657</v>
      </c>
      <c r="G313" s="101">
        <v>44498</v>
      </c>
      <c r="H313" s="87"/>
      <c r="I313" s="90">
        <v>3.0900000000000003</v>
      </c>
      <c r="J313" s="88" t="s">
        <v>840</v>
      </c>
      <c r="K313" s="88" t="s">
        <v>120</v>
      </c>
      <c r="L313" s="89">
        <v>8.6401000000000006E-2</v>
      </c>
      <c r="M313" s="89">
        <v>8.900000000000001E-2</v>
      </c>
      <c r="N313" s="90">
        <v>1854.2100000000003</v>
      </c>
      <c r="O313" s="102">
        <v>100.47</v>
      </c>
      <c r="P313" s="90">
        <v>7.123800000000001</v>
      </c>
      <c r="Q313" s="91">
        <f t="shared" si="5"/>
        <v>1.0731362850750752E-2</v>
      </c>
      <c r="R313" s="91">
        <f>P313/'סכום נכסי הקרן'!$C$42</f>
        <v>1.6591057329056005E-3</v>
      </c>
    </row>
    <row r="314" spans="2:18">
      <c r="B314" s="86" t="s">
        <v>1683</v>
      </c>
      <c r="C314" s="88" t="s">
        <v>1413</v>
      </c>
      <c r="D314" s="87">
        <v>8702</v>
      </c>
      <c r="E314" s="87"/>
      <c r="F314" s="87" t="s">
        <v>657</v>
      </c>
      <c r="G314" s="101">
        <v>44497</v>
      </c>
      <c r="H314" s="87"/>
      <c r="I314" s="90">
        <v>0.11000000907087894</v>
      </c>
      <c r="J314" s="88" t="s">
        <v>880</v>
      </c>
      <c r="K314" s="88" t="s">
        <v>120</v>
      </c>
      <c r="L314" s="89">
        <v>7.2742000000000001E-2</v>
      </c>
      <c r="M314" s="89">
        <v>7.9499998639368144E-2</v>
      </c>
      <c r="N314" s="90">
        <v>2.8751580000000003</v>
      </c>
      <c r="O314" s="102">
        <v>100.27</v>
      </c>
      <c r="P314" s="90">
        <v>1.1024290000000003E-2</v>
      </c>
      <c r="Q314" s="91">
        <f t="shared" si="5"/>
        <v>1.6607099604410991E-5</v>
      </c>
      <c r="R314" s="91">
        <f>P314/'סכום נכסי הקרן'!$C$42</f>
        <v>2.5675149134189456E-6</v>
      </c>
    </row>
    <row r="315" spans="2:18">
      <c r="B315" s="86" t="s">
        <v>1683</v>
      </c>
      <c r="C315" s="88" t="s">
        <v>1413</v>
      </c>
      <c r="D315" s="87">
        <v>9118</v>
      </c>
      <c r="E315" s="87"/>
      <c r="F315" s="87" t="s">
        <v>657</v>
      </c>
      <c r="G315" s="101">
        <v>44733</v>
      </c>
      <c r="H315" s="87"/>
      <c r="I315" s="90">
        <v>0.11000000250567196</v>
      </c>
      <c r="J315" s="88" t="s">
        <v>880</v>
      </c>
      <c r="K315" s="88" t="s">
        <v>120</v>
      </c>
      <c r="L315" s="89">
        <v>7.2742000000000001E-2</v>
      </c>
      <c r="M315" s="89">
        <v>7.9500000216398928E-2</v>
      </c>
      <c r="N315" s="90">
        <v>11.449317000000002</v>
      </c>
      <c r="O315" s="102">
        <v>100.27</v>
      </c>
      <c r="P315" s="90">
        <v>4.3900399000000007E-2</v>
      </c>
      <c r="Q315" s="91">
        <f t="shared" si="5"/>
        <v>6.6131995699168346E-5</v>
      </c>
      <c r="R315" s="91">
        <f>P315/'סכום נכסי הקרן'!$C$42</f>
        <v>1.0224234770451627E-5</v>
      </c>
    </row>
    <row r="316" spans="2:18">
      <c r="B316" s="86" t="s">
        <v>1683</v>
      </c>
      <c r="C316" s="88" t="s">
        <v>1413</v>
      </c>
      <c r="D316" s="87">
        <v>9233</v>
      </c>
      <c r="E316" s="87"/>
      <c r="F316" s="87" t="s">
        <v>657</v>
      </c>
      <c r="G316" s="101">
        <v>44819</v>
      </c>
      <c r="H316" s="87"/>
      <c r="I316" s="90">
        <v>0.11000000580245317</v>
      </c>
      <c r="J316" s="88" t="s">
        <v>880</v>
      </c>
      <c r="K316" s="88" t="s">
        <v>120</v>
      </c>
      <c r="L316" s="89">
        <v>7.2742000000000001E-2</v>
      </c>
      <c r="M316" s="89">
        <v>7.9499995648160141E-2</v>
      </c>
      <c r="N316" s="90">
        <v>2.247344</v>
      </c>
      <c r="O316" s="102">
        <v>100.27</v>
      </c>
      <c r="P316" s="90">
        <v>8.6170450000000003E-3</v>
      </c>
      <c r="Q316" s="91">
        <f t="shared" si="5"/>
        <v>1.2980801902951727E-5</v>
      </c>
      <c r="R316" s="91">
        <f>P316/'סכום נכסי הקרן'!$C$42</f>
        <v>2.0068767736609027E-6</v>
      </c>
    </row>
    <row r="317" spans="2:18">
      <c r="B317" s="86" t="s">
        <v>1683</v>
      </c>
      <c r="C317" s="88" t="s">
        <v>1413</v>
      </c>
      <c r="D317" s="87">
        <v>9276</v>
      </c>
      <c r="E317" s="87"/>
      <c r="F317" s="87" t="s">
        <v>657</v>
      </c>
      <c r="G317" s="101">
        <v>44854</v>
      </c>
      <c r="H317" s="87"/>
      <c r="I317" s="90">
        <v>0.11000005320437881</v>
      </c>
      <c r="J317" s="88" t="s">
        <v>880</v>
      </c>
      <c r="K317" s="88" t="s">
        <v>120</v>
      </c>
      <c r="L317" s="89">
        <v>7.2742000000000001E-2</v>
      </c>
      <c r="M317" s="89">
        <v>7.9499999758161896E-2</v>
      </c>
      <c r="N317" s="90">
        <v>0.53920800000000002</v>
      </c>
      <c r="O317" s="102">
        <v>100.27</v>
      </c>
      <c r="P317" s="90">
        <v>2.0674990000000009E-3</v>
      </c>
      <c r="Q317" s="91">
        <f t="shared" si="5"/>
        <v>3.1145009633291695E-6</v>
      </c>
      <c r="R317" s="91">
        <f>P317/'סכום נכסי הקרן'!$C$42</f>
        <v>4.8151259772545516E-7</v>
      </c>
    </row>
    <row r="318" spans="2:18">
      <c r="B318" s="86" t="s">
        <v>1683</v>
      </c>
      <c r="C318" s="88" t="s">
        <v>1413</v>
      </c>
      <c r="D318" s="87">
        <v>9430</v>
      </c>
      <c r="E318" s="87"/>
      <c r="F318" s="87" t="s">
        <v>657</v>
      </c>
      <c r="G318" s="101">
        <v>44950</v>
      </c>
      <c r="H318" s="87"/>
      <c r="I318" s="90">
        <v>0.10999998141315104</v>
      </c>
      <c r="J318" s="88" t="s">
        <v>880</v>
      </c>
      <c r="K318" s="88" t="s">
        <v>120</v>
      </c>
      <c r="L318" s="89">
        <v>7.2742000000000001E-2</v>
      </c>
      <c r="M318" s="89">
        <v>7.9500001371886467E-2</v>
      </c>
      <c r="N318" s="90">
        <v>2.9466240000000004</v>
      </c>
      <c r="O318" s="102">
        <v>100.27</v>
      </c>
      <c r="P318" s="90">
        <v>1.1298311000000002E-2</v>
      </c>
      <c r="Q318" s="91">
        <f t="shared" si="5"/>
        <v>1.701988755181625E-5</v>
      </c>
      <c r="R318" s="91">
        <f>P318/'סכום נכסי הקרן'!$C$42</f>
        <v>2.6313333547054113E-6</v>
      </c>
    </row>
    <row r="319" spans="2:18">
      <c r="B319" s="86" t="s">
        <v>1683</v>
      </c>
      <c r="C319" s="88" t="s">
        <v>1413</v>
      </c>
      <c r="D319" s="87">
        <v>9539</v>
      </c>
      <c r="E319" s="87"/>
      <c r="F319" s="87" t="s">
        <v>657</v>
      </c>
      <c r="G319" s="101">
        <v>45029</v>
      </c>
      <c r="H319" s="87"/>
      <c r="I319" s="90">
        <v>0.10999988316838835</v>
      </c>
      <c r="J319" s="88" t="s">
        <v>880</v>
      </c>
      <c r="K319" s="88" t="s">
        <v>120</v>
      </c>
      <c r="L319" s="89">
        <v>7.2742000000000001E-2</v>
      </c>
      <c r="M319" s="89">
        <v>7.9500005841580595E-2</v>
      </c>
      <c r="N319" s="90">
        <v>0.98220800000000008</v>
      </c>
      <c r="O319" s="102">
        <v>100.27</v>
      </c>
      <c r="P319" s="90">
        <v>3.7661040000000002E-3</v>
      </c>
      <c r="Q319" s="91">
        <f t="shared" si="5"/>
        <v>5.673296352742049E-6</v>
      </c>
      <c r="R319" s="91">
        <f>P319/'סכום נכסי הקרן'!$C$42</f>
        <v>8.7711119586719349E-7</v>
      </c>
    </row>
    <row r="320" spans="2:18">
      <c r="B320" s="86" t="s">
        <v>1683</v>
      </c>
      <c r="C320" s="88" t="s">
        <v>1413</v>
      </c>
      <c r="D320" s="87">
        <v>8060</v>
      </c>
      <c r="E320" s="87"/>
      <c r="F320" s="87" t="s">
        <v>657</v>
      </c>
      <c r="G320" s="101">
        <v>44150</v>
      </c>
      <c r="H320" s="87"/>
      <c r="I320" s="90">
        <v>0.1099999999817448</v>
      </c>
      <c r="J320" s="88" t="s">
        <v>880</v>
      </c>
      <c r="K320" s="88" t="s">
        <v>120</v>
      </c>
      <c r="L320" s="89">
        <v>7.2742000000000001E-2</v>
      </c>
      <c r="M320" s="89">
        <v>7.950000000125082E-2</v>
      </c>
      <c r="N320" s="90">
        <v>3857.3432580000003</v>
      </c>
      <c r="O320" s="102">
        <v>100.27</v>
      </c>
      <c r="P320" s="90">
        <v>14.790306457000002</v>
      </c>
      <c r="Q320" s="91">
        <f t="shared" si="5"/>
        <v>2.2280264081511101E-2</v>
      </c>
      <c r="R320" s="91">
        <f>P320/'סכום נכסי הקרן'!$C$42</f>
        <v>3.4446057208567648E-3</v>
      </c>
    </row>
    <row r="321" spans="2:18">
      <c r="B321" s="86" t="s">
        <v>1683</v>
      </c>
      <c r="C321" s="88" t="s">
        <v>1413</v>
      </c>
      <c r="D321" s="87">
        <v>8119</v>
      </c>
      <c r="E321" s="87"/>
      <c r="F321" s="87" t="s">
        <v>657</v>
      </c>
      <c r="G321" s="101">
        <v>44169</v>
      </c>
      <c r="H321" s="87"/>
      <c r="I321" s="90">
        <v>0.10999999344097604</v>
      </c>
      <c r="J321" s="88" t="s">
        <v>880</v>
      </c>
      <c r="K321" s="88" t="s">
        <v>120</v>
      </c>
      <c r="L321" s="89">
        <v>7.2742000000000001E-2</v>
      </c>
      <c r="M321" s="89">
        <v>7.9499999900188772E-2</v>
      </c>
      <c r="N321" s="90">
        <v>9.1453370000000014</v>
      </c>
      <c r="O321" s="102">
        <v>100.27</v>
      </c>
      <c r="P321" s="90">
        <v>3.5066193000000002E-2</v>
      </c>
      <c r="Q321" s="91">
        <f t="shared" si="5"/>
        <v>5.2824060315766312E-5</v>
      </c>
      <c r="R321" s="91">
        <f>P321/'סכום נכסי הקרן'!$C$42</f>
        <v>8.1667820317069879E-6</v>
      </c>
    </row>
    <row r="322" spans="2:18">
      <c r="B322" s="86" t="s">
        <v>1683</v>
      </c>
      <c r="C322" s="88" t="s">
        <v>1413</v>
      </c>
      <c r="D322" s="87">
        <v>8418</v>
      </c>
      <c r="E322" s="87"/>
      <c r="F322" s="87" t="s">
        <v>657</v>
      </c>
      <c r="G322" s="101">
        <v>44326</v>
      </c>
      <c r="H322" s="87"/>
      <c r="I322" s="90">
        <v>0.10999996900141286</v>
      </c>
      <c r="J322" s="88" t="s">
        <v>880</v>
      </c>
      <c r="K322" s="88" t="s">
        <v>120</v>
      </c>
      <c r="L322" s="89">
        <v>7.2742000000000001E-2</v>
      </c>
      <c r="M322" s="89">
        <v>7.949999683275305E-2</v>
      </c>
      <c r="N322" s="90">
        <v>1.9350710000000004</v>
      </c>
      <c r="O322" s="102">
        <v>100.27</v>
      </c>
      <c r="P322" s="90">
        <v>7.4196930000000006E-3</v>
      </c>
      <c r="Q322" s="91">
        <f t="shared" si="5"/>
        <v>1.1177098995504563E-5</v>
      </c>
      <c r="R322" s="91">
        <f>P322/'סכום נכסי הקרן'!$C$42</f>
        <v>1.7280180792132785E-6</v>
      </c>
    </row>
    <row r="323" spans="2:18">
      <c r="B323" s="86" t="s">
        <v>1684</v>
      </c>
      <c r="C323" s="88" t="s">
        <v>1413</v>
      </c>
      <c r="D323" s="87">
        <v>8718</v>
      </c>
      <c r="E323" s="87"/>
      <c r="F323" s="87" t="s">
        <v>657</v>
      </c>
      <c r="G323" s="101">
        <v>44508</v>
      </c>
      <c r="H323" s="87"/>
      <c r="I323" s="90">
        <v>3.0099999999350269</v>
      </c>
      <c r="J323" s="88" t="s">
        <v>840</v>
      </c>
      <c r="K323" s="88" t="s">
        <v>120</v>
      </c>
      <c r="L323" s="89">
        <v>8.7911000000000003E-2</v>
      </c>
      <c r="M323" s="89">
        <v>9.009999999691376E-2</v>
      </c>
      <c r="N323" s="90">
        <v>3199.6924060000006</v>
      </c>
      <c r="O323" s="102">
        <v>100.63</v>
      </c>
      <c r="P323" s="90">
        <v>12.312708080000002</v>
      </c>
      <c r="Q323" s="91">
        <f t="shared" si="5"/>
        <v>1.8547985356389938E-2</v>
      </c>
      <c r="R323" s="91">
        <f>P323/'סכום נכסי הקרן'!$C$42</f>
        <v>2.8675825490778952E-3</v>
      </c>
    </row>
    <row r="324" spans="2:18">
      <c r="B324" s="86" t="s">
        <v>1685</v>
      </c>
      <c r="C324" s="88" t="s">
        <v>1413</v>
      </c>
      <c r="D324" s="87">
        <v>8806</v>
      </c>
      <c r="E324" s="87"/>
      <c r="F324" s="87" t="s">
        <v>657</v>
      </c>
      <c r="G324" s="101">
        <v>44137</v>
      </c>
      <c r="H324" s="87"/>
      <c r="I324" s="90">
        <v>0.93000000001006955</v>
      </c>
      <c r="J324" s="88" t="s">
        <v>880</v>
      </c>
      <c r="K324" s="88" t="s">
        <v>120</v>
      </c>
      <c r="L324" s="89">
        <v>7.4443999999999996E-2</v>
      </c>
      <c r="M324" s="89">
        <v>8.8300000001344567E-2</v>
      </c>
      <c r="N324" s="90">
        <v>4427.3482170000007</v>
      </c>
      <c r="O324" s="102">
        <v>99.72</v>
      </c>
      <c r="P324" s="90">
        <v>16.882774231000003</v>
      </c>
      <c r="Q324" s="91">
        <f t="shared" si="5"/>
        <v>2.5432378253202718E-2</v>
      </c>
      <c r="R324" s="91">
        <f>P324/'סכום נכסי הקרן'!$C$42</f>
        <v>3.9319334504061094E-3</v>
      </c>
    </row>
    <row r="325" spans="2:18">
      <c r="B325" s="86" t="s">
        <v>1685</v>
      </c>
      <c r="C325" s="88" t="s">
        <v>1413</v>
      </c>
      <c r="D325" s="87">
        <v>9044</v>
      </c>
      <c r="E325" s="87"/>
      <c r="F325" s="87" t="s">
        <v>657</v>
      </c>
      <c r="G325" s="101">
        <v>44679</v>
      </c>
      <c r="H325" s="87"/>
      <c r="I325" s="90">
        <v>0.92999999944972456</v>
      </c>
      <c r="J325" s="88" t="s">
        <v>880</v>
      </c>
      <c r="K325" s="88" t="s">
        <v>120</v>
      </c>
      <c r="L325" s="89">
        <v>7.4450000000000002E-2</v>
      </c>
      <c r="M325" s="89">
        <v>8.8300000242121146E-2</v>
      </c>
      <c r="N325" s="90">
        <v>38.124993000000011</v>
      </c>
      <c r="O325" s="102">
        <v>99.72</v>
      </c>
      <c r="P325" s="90">
        <v>0.14538175600000003</v>
      </c>
      <c r="Q325" s="91">
        <f t="shared" si="5"/>
        <v>2.1900451662249228E-4</v>
      </c>
      <c r="R325" s="91">
        <f>P325/'סכום נכסי הקרן'!$C$42</f>
        <v>3.3858854100267162E-5</v>
      </c>
    </row>
    <row r="326" spans="2:18">
      <c r="B326" s="86" t="s">
        <v>1685</v>
      </c>
      <c r="C326" s="88" t="s">
        <v>1413</v>
      </c>
      <c r="D326" s="87">
        <v>9224</v>
      </c>
      <c r="E326" s="87"/>
      <c r="F326" s="87" t="s">
        <v>657</v>
      </c>
      <c r="G326" s="101">
        <v>44810</v>
      </c>
      <c r="H326" s="87"/>
      <c r="I326" s="90">
        <v>0.93000000064619259</v>
      </c>
      <c r="J326" s="88" t="s">
        <v>880</v>
      </c>
      <c r="K326" s="88" t="s">
        <v>120</v>
      </c>
      <c r="L326" s="89">
        <v>7.4450000000000002E-2</v>
      </c>
      <c r="M326" s="89">
        <v>8.8299999934240384E-2</v>
      </c>
      <c r="N326" s="90">
        <v>68.99009700000002</v>
      </c>
      <c r="O326" s="102">
        <v>99.72</v>
      </c>
      <c r="P326" s="90">
        <v>0.26307943100000003</v>
      </c>
      <c r="Q326" s="91">
        <f t="shared" si="5"/>
        <v>3.9630545953424378E-4</v>
      </c>
      <c r="R326" s="91">
        <f>P326/'סכום נכסי הקרן'!$C$42</f>
        <v>6.1270191777091347E-5</v>
      </c>
    </row>
    <row r="327" spans="2:18">
      <c r="B327" s="86" t="s">
        <v>1686</v>
      </c>
      <c r="C327" s="88" t="s">
        <v>1413</v>
      </c>
      <c r="D327" s="87" t="s">
        <v>1600</v>
      </c>
      <c r="E327" s="87"/>
      <c r="F327" s="87" t="s">
        <v>657</v>
      </c>
      <c r="G327" s="101">
        <v>42921</v>
      </c>
      <c r="H327" s="87"/>
      <c r="I327" s="90">
        <v>5.3899999965707499</v>
      </c>
      <c r="J327" s="88" t="s">
        <v>840</v>
      </c>
      <c r="K327" s="88" t="s">
        <v>120</v>
      </c>
      <c r="L327" s="89">
        <v>7.8939999999999996E-2</v>
      </c>
      <c r="M327" s="89">
        <v>0</v>
      </c>
      <c r="N327" s="90">
        <v>494.26835600000004</v>
      </c>
      <c r="O327" s="102">
        <v>14.656955999999999</v>
      </c>
      <c r="P327" s="90">
        <v>0.27702850500000004</v>
      </c>
      <c r="Q327" s="91">
        <f t="shared" si="5"/>
        <v>4.1731848271372291E-4</v>
      </c>
      <c r="R327" s="91">
        <f>P327/'סכום נכסי הקרן'!$C$42</f>
        <v>6.4518877680980351E-5</v>
      </c>
    </row>
    <row r="328" spans="2:18">
      <c r="B328" s="86" t="s">
        <v>1686</v>
      </c>
      <c r="C328" s="88" t="s">
        <v>1413</v>
      </c>
      <c r="D328" s="87">
        <v>6497</v>
      </c>
      <c r="E328" s="87"/>
      <c r="F328" s="87" t="s">
        <v>657</v>
      </c>
      <c r="G328" s="101">
        <v>43342</v>
      </c>
      <c r="H328" s="87"/>
      <c r="I328" s="90">
        <v>1.0500000057055097</v>
      </c>
      <c r="J328" s="88" t="s">
        <v>840</v>
      </c>
      <c r="K328" s="88" t="s">
        <v>120</v>
      </c>
      <c r="L328" s="89">
        <v>7.8939999999999996E-2</v>
      </c>
      <c r="M328" s="89">
        <v>0</v>
      </c>
      <c r="N328" s="90">
        <v>93.813460000000021</v>
      </c>
      <c r="O328" s="102">
        <v>14.656955999999999</v>
      </c>
      <c r="P328" s="90">
        <v>5.2580754000000007E-2</v>
      </c>
      <c r="Q328" s="91">
        <f t="shared" si="5"/>
        <v>7.9208168412934671E-5</v>
      </c>
      <c r="R328" s="91">
        <f>P328/'סכום נכסי הקרן'!$C$42</f>
        <v>1.2245856200609098E-5</v>
      </c>
    </row>
    <row r="329" spans="2:18">
      <c r="B329" s="86" t="s">
        <v>1687</v>
      </c>
      <c r="C329" s="88" t="s">
        <v>1413</v>
      </c>
      <c r="D329" s="87">
        <v>9405</v>
      </c>
      <c r="E329" s="87"/>
      <c r="F329" s="87" t="s">
        <v>657</v>
      </c>
      <c r="G329" s="101">
        <v>43866</v>
      </c>
      <c r="H329" s="87"/>
      <c r="I329" s="90">
        <v>1.0600000000056045</v>
      </c>
      <c r="J329" s="88" t="s">
        <v>880</v>
      </c>
      <c r="K329" s="88" t="s">
        <v>120</v>
      </c>
      <c r="L329" s="89">
        <v>7.6938000000000006E-2</v>
      </c>
      <c r="M329" s="89">
        <v>9.5999999997758267E-2</v>
      </c>
      <c r="N329" s="90">
        <v>3771.3780120000006</v>
      </c>
      <c r="O329" s="102">
        <v>98.98</v>
      </c>
      <c r="P329" s="90">
        <v>14.274647282000002</v>
      </c>
      <c r="Q329" s="91">
        <f t="shared" si="5"/>
        <v>2.1503469994893876E-2</v>
      </c>
      <c r="R329" s="91">
        <f>P329/'סכום נכסי הקרן'!$C$42</f>
        <v>3.3245106741867469E-3</v>
      </c>
    </row>
    <row r="330" spans="2:18">
      <c r="B330" s="86" t="s">
        <v>1687</v>
      </c>
      <c r="C330" s="88" t="s">
        <v>1413</v>
      </c>
      <c r="D330" s="87">
        <v>9439</v>
      </c>
      <c r="E330" s="87"/>
      <c r="F330" s="87" t="s">
        <v>657</v>
      </c>
      <c r="G330" s="101">
        <v>44953</v>
      </c>
      <c r="H330" s="87"/>
      <c r="I330" s="90">
        <v>1.0599999960971453</v>
      </c>
      <c r="J330" s="88" t="s">
        <v>880</v>
      </c>
      <c r="K330" s="88" t="s">
        <v>120</v>
      </c>
      <c r="L330" s="89">
        <v>7.6938000000000006E-2</v>
      </c>
      <c r="M330" s="89">
        <v>9.5999999853642978E-2</v>
      </c>
      <c r="N330" s="90">
        <v>10.831094000000002</v>
      </c>
      <c r="O330" s="102">
        <v>98.98</v>
      </c>
      <c r="P330" s="90">
        <v>4.0995636000000002E-2</v>
      </c>
      <c r="Q330" s="91">
        <f t="shared" si="5"/>
        <v>6.1756231956722557E-5</v>
      </c>
      <c r="R330" s="91">
        <f>P330/'סכום נכסי הקרן'!$C$42</f>
        <v>9.5477265941928768E-6</v>
      </c>
    </row>
    <row r="331" spans="2:18">
      <c r="B331" s="86" t="s">
        <v>1687</v>
      </c>
      <c r="C331" s="88" t="s">
        <v>1413</v>
      </c>
      <c r="D331" s="87">
        <v>9447</v>
      </c>
      <c r="E331" s="87"/>
      <c r="F331" s="87" t="s">
        <v>657</v>
      </c>
      <c r="G331" s="101">
        <v>44959</v>
      </c>
      <c r="H331" s="87"/>
      <c r="I331" s="90">
        <v>1.0599999913214107</v>
      </c>
      <c r="J331" s="88" t="s">
        <v>880</v>
      </c>
      <c r="K331" s="88" t="s">
        <v>120</v>
      </c>
      <c r="L331" s="89">
        <v>7.6938000000000006E-2</v>
      </c>
      <c r="M331" s="89">
        <v>9.5999999132141037E-2</v>
      </c>
      <c r="N331" s="90">
        <v>6.0885730000000011</v>
      </c>
      <c r="O331" s="102">
        <v>98.98</v>
      </c>
      <c r="P331" s="90">
        <v>2.3045220000000005E-2</v>
      </c>
      <c r="Q331" s="91">
        <f t="shared" si="5"/>
        <v>3.4715547572275793E-5</v>
      </c>
      <c r="R331" s="91">
        <f>P331/'סכום נכסי הקרן'!$C$42</f>
        <v>5.3671434652953208E-6</v>
      </c>
    </row>
    <row r="332" spans="2:18">
      <c r="B332" s="86" t="s">
        <v>1687</v>
      </c>
      <c r="C332" s="88" t="s">
        <v>1413</v>
      </c>
      <c r="D332" s="87">
        <v>9467</v>
      </c>
      <c r="E332" s="87"/>
      <c r="F332" s="87" t="s">
        <v>657</v>
      </c>
      <c r="G332" s="101">
        <v>44966</v>
      </c>
      <c r="H332" s="87"/>
      <c r="I332" s="90">
        <v>1.0600000057962229</v>
      </c>
      <c r="J332" s="88" t="s">
        <v>880</v>
      </c>
      <c r="K332" s="88" t="s">
        <v>120</v>
      </c>
      <c r="L332" s="89">
        <v>7.6938000000000006E-2</v>
      </c>
      <c r="M332" s="89">
        <v>9.6700001420074566E-2</v>
      </c>
      <c r="N332" s="90">
        <v>9.1227730000000022</v>
      </c>
      <c r="O332" s="102">
        <v>98.91</v>
      </c>
      <c r="P332" s="90">
        <v>3.4505230000000005E-2</v>
      </c>
      <c r="Q332" s="91">
        <f t="shared" si="5"/>
        <v>5.1979020098628597E-5</v>
      </c>
      <c r="R332" s="91">
        <f>P332/'סכום נכסי הקרן'!$C$42</f>
        <v>8.0361358977268188E-6</v>
      </c>
    </row>
    <row r="333" spans="2:18">
      <c r="B333" s="86" t="s">
        <v>1687</v>
      </c>
      <c r="C333" s="88" t="s">
        <v>1413</v>
      </c>
      <c r="D333" s="87">
        <v>9491</v>
      </c>
      <c r="E333" s="87"/>
      <c r="F333" s="87" t="s">
        <v>657</v>
      </c>
      <c r="G333" s="101">
        <v>44986</v>
      </c>
      <c r="H333" s="87"/>
      <c r="I333" s="90">
        <v>1.0599999925498451</v>
      </c>
      <c r="J333" s="88" t="s">
        <v>880</v>
      </c>
      <c r="K333" s="88" t="s">
        <v>120</v>
      </c>
      <c r="L333" s="89">
        <v>7.6938000000000006E-2</v>
      </c>
      <c r="M333" s="89">
        <v>9.6699999627492247E-2</v>
      </c>
      <c r="N333" s="90">
        <v>35.487600000000008</v>
      </c>
      <c r="O333" s="102">
        <v>98.91</v>
      </c>
      <c r="P333" s="90">
        <v>0.13422540000000002</v>
      </c>
      <c r="Q333" s="91">
        <f t="shared" si="5"/>
        <v>2.0219847148813275E-4</v>
      </c>
      <c r="R333" s="91">
        <f>P333/'סכום נכסי הקרן'!$C$42</f>
        <v>3.1260581521315506E-5</v>
      </c>
    </row>
    <row r="334" spans="2:18">
      <c r="B334" s="86" t="s">
        <v>1687</v>
      </c>
      <c r="C334" s="88" t="s">
        <v>1413</v>
      </c>
      <c r="D334" s="87">
        <v>9510</v>
      </c>
      <c r="E334" s="87"/>
      <c r="F334" s="87" t="s">
        <v>657</v>
      </c>
      <c r="G334" s="101">
        <v>44994</v>
      </c>
      <c r="H334" s="87"/>
      <c r="I334" s="90">
        <v>1.0600000106874463</v>
      </c>
      <c r="J334" s="88" t="s">
        <v>880</v>
      </c>
      <c r="K334" s="88" t="s">
        <v>120</v>
      </c>
      <c r="L334" s="89">
        <v>7.6938000000000006E-2</v>
      </c>
      <c r="M334" s="89">
        <v>9.6700000938968494E-2</v>
      </c>
      <c r="N334" s="90">
        <v>6.9266940000000012</v>
      </c>
      <c r="O334" s="102">
        <v>98.91</v>
      </c>
      <c r="P334" s="90">
        <v>2.6198962000000006E-2</v>
      </c>
      <c r="Q334" s="91">
        <f t="shared" si="5"/>
        <v>3.9466375745393002E-5</v>
      </c>
      <c r="R334" s="91">
        <f>P334/'סכום נכסי הקרן'!$C$42</f>
        <v>6.1016378969617318E-6</v>
      </c>
    </row>
    <row r="335" spans="2:18">
      <c r="B335" s="86" t="s">
        <v>1687</v>
      </c>
      <c r="C335" s="88" t="s">
        <v>1413</v>
      </c>
      <c r="D335" s="87">
        <v>9560</v>
      </c>
      <c r="E335" s="87"/>
      <c r="F335" s="87" t="s">
        <v>657</v>
      </c>
      <c r="G335" s="101">
        <v>45058</v>
      </c>
      <c r="H335" s="87"/>
      <c r="I335" s="90">
        <v>1.0599999992940332</v>
      </c>
      <c r="J335" s="88" t="s">
        <v>880</v>
      </c>
      <c r="K335" s="88" t="s">
        <v>120</v>
      </c>
      <c r="L335" s="89">
        <v>7.6938000000000006E-2</v>
      </c>
      <c r="M335" s="89">
        <v>9.6699999827038155E-2</v>
      </c>
      <c r="N335" s="90">
        <v>37.450505999999997</v>
      </c>
      <c r="O335" s="102">
        <v>98.91</v>
      </c>
      <c r="P335" s="90">
        <v>0.14164973500000003</v>
      </c>
      <c r="Q335" s="91">
        <f t="shared" si="5"/>
        <v>2.1338256323839646E-4</v>
      </c>
      <c r="R335" s="91">
        <f>P335/'סכום נכסי הקרן'!$C$42</f>
        <v>3.2989680704548011E-5</v>
      </c>
    </row>
    <row r="336" spans="2:18">
      <c r="B336" s="86" t="s">
        <v>1688</v>
      </c>
      <c r="C336" s="88" t="s">
        <v>1413</v>
      </c>
      <c r="D336" s="87">
        <v>9606</v>
      </c>
      <c r="E336" s="87"/>
      <c r="F336" s="87" t="s">
        <v>657</v>
      </c>
      <c r="G336" s="101">
        <v>44136</v>
      </c>
      <c r="H336" s="87"/>
      <c r="I336" s="90">
        <v>8.9999999957714391E-2</v>
      </c>
      <c r="J336" s="88" t="s">
        <v>880</v>
      </c>
      <c r="K336" s="88" t="s">
        <v>120</v>
      </c>
      <c r="L336" s="89">
        <v>7.0095999999999992E-2</v>
      </c>
      <c r="M336" s="89">
        <v>0</v>
      </c>
      <c r="N336" s="90">
        <v>2573.7357280000006</v>
      </c>
      <c r="O336" s="102">
        <v>86.502415999999997</v>
      </c>
      <c r="P336" s="90">
        <v>8.5135377040000026</v>
      </c>
      <c r="Q336" s="91">
        <f t="shared" si="5"/>
        <v>1.2824877487460551E-2</v>
      </c>
      <c r="R336" s="91">
        <f>P336/'סכום נכסי הקרן'!$C$42</f>
        <v>1.9827703208981705E-3</v>
      </c>
    </row>
    <row r="337" spans="2:18">
      <c r="B337" s="86" t="s">
        <v>1689</v>
      </c>
      <c r="C337" s="88" t="s">
        <v>1413</v>
      </c>
      <c r="D337" s="87">
        <v>6588</v>
      </c>
      <c r="E337" s="87"/>
      <c r="F337" s="87" t="s">
        <v>657</v>
      </c>
      <c r="G337" s="101">
        <v>43397</v>
      </c>
      <c r="H337" s="87"/>
      <c r="I337" s="90">
        <v>0.74999999999999978</v>
      </c>
      <c r="J337" s="88" t="s">
        <v>880</v>
      </c>
      <c r="K337" s="88" t="s">
        <v>120</v>
      </c>
      <c r="L337" s="89">
        <v>7.6938000000000006E-2</v>
      </c>
      <c r="M337" s="89">
        <v>8.8299999997627818E-2</v>
      </c>
      <c r="N337" s="90">
        <v>2338.7031240000006</v>
      </c>
      <c r="O337" s="102">
        <v>99.93</v>
      </c>
      <c r="P337" s="90">
        <v>8.9369402640000022</v>
      </c>
      <c r="Q337" s="91">
        <f t="shared" si="5"/>
        <v>1.3462695295834841E-2</v>
      </c>
      <c r="R337" s="91">
        <f>P337/'סכום נכסי הקרן'!$C$42</f>
        <v>2.0813791553156032E-3</v>
      </c>
    </row>
    <row r="338" spans="2:18">
      <c r="B338" s="86" t="s">
        <v>1690</v>
      </c>
      <c r="C338" s="88" t="s">
        <v>1413</v>
      </c>
      <c r="D338" s="87" t="s">
        <v>1601</v>
      </c>
      <c r="E338" s="87"/>
      <c r="F338" s="87" t="s">
        <v>657</v>
      </c>
      <c r="G338" s="101">
        <v>44144</v>
      </c>
      <c r="H338" s="87"/>
      <c r="I338" s="90">
        <v>0.25000000005855333</v>
      </c>
      <c r="J338" s="88" t="s">
        <v>880</v>
      </c>
      <c r="K338" s="88" t="s">
        <v>120</v>
      </c>
      <c r="L338" s="89">
        <v>7.8763E-2</v>
      </c>
      <c r="M338" s="89">
        <v>0</v>
      </c>
      <c r="N338" s="90">
        <v>2911.7989260000004</v>
      </c>
      <c r="O338" s="102">
        <v>76.690121000000005</v>
      </c>
      <c r="P338" s="90">
        <v>8.539229446000002</v>
      </c>
      <c r="Q338" s="91">
        <f t="shared" si="5"/>
        <v>1.28635797819761E-2</v>
      </c>
      <c r="R338" s="91">
        <f>P338/'סכום נכסי הקרן'!$C$42</f>
        <v>1.988753829199994E-3</v>
      </c>
    </row>
    <row r="339" spans="2:18">
      <c r="B339" s="86" t="s">
        <v>1691</v>
      </c>
      <c r="C339" s="88" t="s">
        <v>1413</v>
      </c>
      <c r="D339" s="87">
        <v>6826</v>
      </c>
      <c r="E339" s="87"/>
      <c r="F339" s="87" t="s">
        <v>657</v>
      </c>
      <c r="G339" s="101">
        <v>43550</v>
      </c>
      <c r="H339" s="87"/>
      <c r="I339" s="90">
        <v>1.9600000000789053</v>
      </c>
      <c r="J339" s="88" t="s">
        <v>840</v>
      </c>
      <c r="K339" s="88" t="s">
        <v>120</v>
      </c>
      <c r="L339" s="89">
        <v>8.4161E-2</v>
      </c>
      <c r="M339" s="89">
        <v>8.5500000001205514E-2</v>
      </c>
      <c r="N339" s="90">
        <v>1185.7551020000001</v>
      </c>
      <c r="O339" s="102">
        <v>100.62</v>
      </c>
      <c r="P339" s="90">
        <v>4.5624401590000003</v>
      </c>
      <c r="Q339" s="91">
        <f t="shared" si="5"/>
        <v>6.8729050269611663E-3</v>
      </c>
      <c r="R339" s="91">
        <f>P339/'סכום נכסי הקרן'!$C$42</f>
        <v>1.0625748370021112E-3</v>
      </c>
    </row>
    <row r="340" spans="2:18">
      <c r="B340" s="86" t="s">
        <v>1692</v>
      </c>
      <c r="C340" s="88" t="s">
        <v>1413</v>
      </c>
      <c r="D340" s="87">
        <v>6528</v>
      </c>
      <c r="E340" s="87"/>
      <c r="F340" s="87" t="s">
        <v>657</v>
      </c>
      <c r="G340" s="101">
        <v>43373</v>
      </c>
      <c r="H340" s="87"/>
      <c r="I340" s="90">
        <v>4.2999999997963361</v>
      </c>
      <c r="J340" s="88" t="s">
        <v>840</v>
      </c>
      <c r="K340" s="88" t="s">
        <v>123</v>
      </c>
      <c r="L340" s="89">
        <v>3.032E-2</v>
      </c>
      <c r="M340" s="89">
        <v>7.5499999997326914E-2</v>
      </c>
      <c r="N340" s="90">
        <v>2028.7644090000001</v>
      </c>
      <c r="O340" s="102">
        <v>82.78</v>
      </c>
      <c r="P340" s="90">
        <v>7.856117902000002</v>
      </c>
      <c r="Q340" s="91">
        <f t="shared" si="5"/>
        <v>1.1834533788798219E-2</v>
      </c>
      <c r="R340" s="91">
        <f>P340/'סכום נכסי הקרן'!$C$42</f>
        <v>1.8296597672015666E-3</v>
      </c>
    </row>
    <row r="341" spans="2:18">
      <c r="B341" s="86" t="s">
        <v>1693</v>
      </c>
      <c r="C341" s="88" t="s">
        <v>1413</v>
      </c>
      <c r="D341" s="87">
        <v>8860</v>
      </c>
      <c r="E341" s="87"/>
      <c r="F341" s="87" t="s">
        <v>657</v>
      </c>
      <c r="G341" s="101">
        <v>44585</v>
      </c>
      <c r="H341" s="87"/>
      <c r="I341" s="90">
        <v>2.3400000010068105</v>
      </c>
      <c r="J341" s="88" t="s">
        <v>958</v>
      </c>
      <c r="K341" s="88" t="s">
        <v>122</v>
      </c>
      <c r="L341" s="89">
        <v>6.1120000000000001E-2</v>
      </c>
      <c r="M341" s="89">
        <v>7.0200000010842561E-2</v>
      </c>
      <c r="N341" s="90">
        <v>124.63712100000001</v>
      </c>
      <c r="O341" s="102">
        <v>102.24</v>
      </c>
      <c r="P341" s="90">
        <v>0.51648247200000019</v>
      </c>
      <c r="Q341" s="91">
        <f t="shared" si="5"/>
        <v>7.7803430936925757E-4</v>
      </c>
      <c r="R341" s="91">
        <f>P341/'סכום נכסי הקרן'!$C$42</f>
        <v>1.2028678938775043E-4</v>
      </c>
    </row>
    <row r="342" spans="2:18">
      <c r="B342" s="86" t="s">
        <v>1693</v>
      </c>
      <c r="C342" s="88" t="s">
        <v>1413</v>
      </c>
      <c r="D342" s="87">
        <v>8977</v>
      </c>
      <c r="E342" s="87"/>
      <c r="F342" s="87" t="s">
        <v>657</v>
      </c>
      <c r="G342" s="101">
        <v>44553</v>
      </c>
      <c r="H342" s="87"/>
      <c r="I342" s="90">
        <v>2.3399999897501016</v>
      </c>
      <c r="J342" s="88" t="s">
        <v>958</v>
      </c>
      <c r="K342" s="88" t="s">
        <v>122</v>
      </c>
      <c r="L342" s="89">
        <v>6.1120000000000001E-2</v>
      </c>
      <c r="M342" s="89">
        <v>7.0299999670163538E-2</v>
      </c>
      <c r="N342" s="90">
        <v>18.367576</v>
      </c>
      <c r="O342" s="102">
        <v>102.22</v>
      </c>
      <c r="P342" s="90">
        <v>7.6098317000000013E-2</v>
      </c>
      <c r="Q342" s="91">
        <f t="shared" si="5"/>
        <v>1.1463525815694636E-4</v>
      </c>
      <c r="R342" s="91">
        <f>P342/'סכום נכסי הקרן'!$C$42</f>
        <v>1.7723006541335764E-5</v>
      </c>
    </row>
    <row r="343" spans="2:18">
      <c r="B343" s="86" t="s">
        <v>1693</v>
      </c>
      <c r="C343" s="88" t="s">
        <v>1413</v>
      </c>
      <c r="D343" s="87">
        <v>8978</v>
      </c>
      <c r="E343" s="87"/>
      <c r="F343" s="87" t="s">
        <v>657</v>
      </c>
      <c r="G343" s="101">
        <v>44553</v>
      </c>
      <c r="H343" s="87"/>
      <c r="I343" s="90">
        <v>2.3400000016391602</v>
      </c>
      <c r="J343" s="88" t="s">
        <v>958</v>
      </c>
      <c r="K343" s="88" t="s">
        <v>122</v>
      </c>
      <c r="L343" s="89">
        <v>6.1120000000000001E-2</v>
      </c>
      <c r="M343" s="89">
        <v>7.130000001229371E-2</v>
      </c>
      <c r="N343" s="90">
        <v>23.615455000000008</v>
      </c>
      <c r="O343" s="102">
        <v>101.98</v>
      </c>
      <c r="P343" s="90">
        <v>9.7610976000000002E-2</v>
      </c>
      <c r="Q343" s="91">
        <f t="shared" si="5"/>
        <v>1.4704214066536445E-4</v>
      </c>
      <c r="R343" s="91">
        <f>P343/'סכום נכסי הקרן'!$C$42</f>
        <v>2.273322242007229E-5</v>
      </c>
    </row>
    <row r="344" spans="2:18">
      <c r="B344" s="86" t="s">
        <v>1693</v>
      </c>
      <c r="C344" s="88" t="s">
        <v>1413</v>
      </c>
      <c r="D344" s="87">
        <v>8979</v>
      </c>
      <c r="E344" s="87"/>
      <c r="F344" s="87" t="s">
        <v>657</v>
      </c>
      <c r="G344" s="101">
        <v>44553</v>
      </c>
      <c r="H344" s="87"/>
      <c r="I344" s="90">
        <v>2.3400000015331042</v>
      </c>
      <c r="J344" s="88" t="s">
        <v>958</v>
      </c>
      <c r="K344" s="88" t="s">
        <v>122</v>
      </c>
      <c r="L344" s="89">
        <v>6.1120000000000001E-2</v>
      </c>
      <c r="M344" s="89">
        <v>7.0300000025186715E-2</v>
      </c>
      <c r="N344" s="90">
        <v>110.20545300000002</v>
      </c>
      <c r="O344" s="102">
        <v>102.22</v>
      </c>
      <c r="P344" s="90">
        <v>0.45658989500000013</v>
      </c>
      <c r="Q344" s="91">
        <f t="shared" si="5"/>
        <v>6.8781153839680899E-4</v>
      </c>
      <c r="R344" s="91">
        <f>P344/'סכום נכסי הקרן'!$C$42</f>
        <v>1.0633803761774143E-4</v>
      </c>
    </row>
    <row r="345" spans="2:18">
      <c r="B345" s="86" t="s">
        <v>1693</v>
      </c>
      <c r="C345" s="88" t="s">
        <v>1413</v>
      </c>
      <c r="D345" s="87">
        <v>8918</v>
      </c>
      <c r="E345" s="87"/>
      <c r="F345" s="87" t="s">
        <v>657</v>
      </c>
      <c r="G345" s="101">
        <v>44553</v>
      </c>
      <c r="H345" s="87"/>
      <c r="I345" s="90">
        <v>2.3400000033734902</v>
      </c>
      <c r="J345" s="88" t="s">
        <v>958</v>
      </c>
      <c r="K345" s="88" t="s">
        <v>122</v>
      </c>
      <c r="L345" s="89">
        <v>6.1120000000000001E-2</v>
      </c>
      <c r="M345" s="89">
        <v>7.0400000049068948E-2</v>
      </c>
      <c r="N345" s="90">
        <v>15.743636000000004</v>
      </c>
      <c r="O345" s="102">
        <v>102.2</v>
      </c>
      <c r="P345" s="90">
        <v>6.5214366999999995E-2</v>
      </c>
      <c r="Q345" s="91">
        <f t="shared" si="5"/>
        <v>9.8239568118002423E-5</v>
      </c>
      <c r="R345" s="91">
        <f>P345/'סכום נכסי הקרן'!$C$42</f>
        <v>1.518817627635669E-5</v>
      </c>
    </row>
    <row r="346" spans="2:18">
      <c r="B346" s="86" t="s">
        <v>1693</v>
      </c>
      <c r="C346" s="88" t="s">
        <v>1413</v>
      </c>
      <c r="D346" s="87">
        <v>9037</v>
      </c>
      <c r="E346" s="87"/>
      <c r="F346" s="87" t="s">
        <v>657</v>
      </c>
      <c r="G346" s="101">
        <v>44671</v>
      </c>
      <c r="H346" s="87"/>
      <c r="I346" s="90">
        <v>2.3399999946045278</v>
      </c>
      <c r="J346" s="88" t="s">
        <v>958</v>
      </c>
      <c r="K346" s="88" t="s">
        <v>122</v>
      </c>
      <c r="L346" s="89">
        <v>6.1120000000000001E-2</v>
      </c>
      <c r="M346" s="89">
        <v>7.0199999592887113E-2</v>
      </c>
      <c r="N346" s="90">
        <v>9.839773000000001</v>
      </c>
      <c r="O346" s="102">
        <v>102.24</v>
      </c>
      <c r="P346" s="90">
        <v>4.0774933000000006E-2</v>
      </c>
      <c r="Q346" s="91">
        <f t="shared" si="5"/>
        <v>6.1423762772403912E-5</v>
      </c>
      <c r="R346" s="91">
        <f>P346/'סכום נכסי הקרן'!$C$42</f>
        <v>9.4963257108764643E-6</v>
      </c>
    </row>
    <row r="347" spans="2:18">
      <c r="B347" s="86" t="s">
        <v>1693</v>
      </c>
      <c r="C347" s="88" t="s">
        <v>1413</v>
      </c>
      <c r="D347" s="87">
        <v>9130</v>
      </c>
      <c r="E347" s="87"/>
      <c r="F347" s="87" t="s">
        <v>657</v>
      </c>
      <c r="G347" s="101">
        <v>44742</v>
      </c>
      <c r="H347" s="87"/>
      <c r="I347" s="90">
        <v>2.3400000002452486</v>
      </c>
      <c r="J347" s="88" t="s">
        <v>958</v>
      </c>
      <c r="K347" s="88" t="s">
        <v>122</v>
      </c>
      <c r="L347" s="89">
        <v>6.1120000000000001E-2</v>
      </c>
      <c r="M347" s="89">
        <v>7.020000000735746E-2</v>
      </c>
      <c r="N347" s="90">
        <v>59.038636000000004</v>
      </c>
      <c r="O347" s="102">
        <v>102.24</v>
      </c>
      <c r="P347" s="90">
        <v>0.24464959100000006</v>
      </c>
      <c r="Q347" s="91">
        <f t="shared" si="5"/>
        <v>3.6854256608955416E-4</v>
      </c>
      <c r="R347" s="91">
        <f>P347/'סכום נכסי הקרן'!$C$42</f>
        <v>5.6977952634985606E-5</v>
      </c>
    </row>
    <row r="348" spans="2:18">
      <c r="B348" s="86" t="s">
        <v>1693</v>
      </c>
      <c r="C348" s="88" t="s">
        <v>1413</v>
      </c>
      <c r="D348" s="87">
        <v>9313</v>
      </c>
      <c r="E348" s="87"/>
      <c r="F348" s="87" t="s">
        <v>657</v>
      </c>
      <c r="G348" s="101">
        <v>44886</v>
      </c>
      <c r="H348" s="87"/>
      <c r="I348" s="90">
        <v>2.339999989053533</v>
      </c>
      <c r="J348" s="88" t="s">
        <v>958</v>
      </c>
      <c r="K348" s="88" t="s">
        <v>122</v>
      </c>
      <c r="L348" s="89">
        <v>6.1120000000000001E-2</v>
      </c>
      <c r="M348" s="89">
        <v>7.0199999761331136E-2</v>
      </c>
      <c r="N348" s="90">
        <v>26.895379000000002</v>
      </c>
      <c r="O348" s="102">
        <v>102.24</v>
      </c>
      <c r="P348" s="90">
        <v>0.111451483</v>
      </c>
      <c r="Q348" s="91">
        <f t="shared" si="5"/>
        <v>1.6789161744115204E-4</v>
      </c>
      <c r="R348" s="91">
        <f>P348/'סכום נכסי הקרן'!$C$42</f>
        <v>2.5956623485517711E-5</v>
      </c>
    </row>
    <row r="349" spans="2:18">
      <c r="B349" s="86" t="s">
        <v>1693</v>
      </c>
      <c r="C349" s="88" t="s">
        <v>1413</v>
      </c>
      <c r="D349" s="87">
        <v>9496</v>
      </c>
      <c r="E349" s="87"/>
      <c r="F349" s="87" t="s">
        <v>657</v>
      </c>
      <c r="G349" s="101">
        <v>44985</v>
      </c>
      <c r="H349" s="87"/>
      <c r="I349" s="90">
        <v>2.3400000059779376</v>
      </c>
      <c r="J349" s="88" t="s">
        <v>958</v>
      </c>
      <c r="K349" s="88" t="s">
        <v>122</v>
      </c>
      <c r="L349" s="89">
        <v>6.1120000000000001E-2</v>
      </c>
      <c r="M349" s="89">
        <v>7.020000017933814E-2</v>
      </c>
      <c r="N349" s="90">
        <v>41.983030000000007</v>
      </c>
      <c r="O349" s="102">
        <v>102.24</v>
      </c>
      <c r="P349" s="90">
        <v>0.17397304400000002</v>
      </c>
      <c r="Q349" s="91">
        <f t="shared" si="5"/>
        <v>2.6207471594003566E-4</v>
      </c>
      <c r="R349" s="91">
        <f>P349/'סכום נכסי הקרן'!$C$42</f>
        <v>4.0517655559032858E-5</v>
      </c>
    </row>
    <row r="350" spans="2:18">
      <c r="B350" s="86" t="s">
        <v>1693</v>
      </c>
      <c r="C350" s="88" t="s">
        <v>1413</v>
      </c>
      <c r="D350" s="87">
        <v>9547</v>
      </c>
      <c r="E350" s="87"/>
      <c r="F350" s="87" t="s">
        <v>657</v>
      </c>
      <c r="G350" s="101">
        <v>45036</v>
      </c>
      <c r="H350" s="87"/>
      <c r="I350" s="90">
        <v>2.3400000147120452</v>
      </c>
      <c r="J350" s="88" t="s">
        <v>958</v>
      </c>
      <c r="K350" s="88" t="s">
        <v>122</v>
      </c>
      <c r="L350" s="89">
        <v>6.1120000000000001E-2</v>
      </c>
      <c r="M350" s="89">
        <v>7.0100000465881399E-2</v>
      </c>
      <c r="N350" s="90">
        <v>9.839773000000001</v>
      </c>
      <c r="O350" s="102">
        <v>102.26</v>
      </c>
      <c r="P350" s="90">
        <v>4.0782910000000006E-2</v>
      </c>
      <c r="Q350" s="91">
        <f t="shared" si="5"/>
        <v>6.1435779404181952E-5</v>
      </c>
      <c r="R350" s="91">
        <f>P350/'סכום נכסי הקרן'!$C$42</f>
        <v>9.4981835236212618E-6</v>
      </c>
    </row>
    <row r="351" spans="2:18">
      <c r="B351" s="86" t="s">
        <v>1693</v>
      </c>
      <c r="C351" s="88" t="s">
        <v>1413</v>
      </c>
      <c r="D351" s="87">
        <v>9718</v>
      </c>
      <c r="E351" s="87"/>
      <c r="F351" s="87" t="s">
        <v>657</v>
      </c>
      <c r="G351" s="101">
        <v>45163</v>
      </c>
      <c r="H351" s="87"/>
      <c r="I351" s="90">
        <v>2.3799999982011353</v>
      </c>
      <c r="J351" s="88" t="s">
        <v>958</v>
      </c>
      <c r="K351" s="88" t="s">
        <v>122</v>
      </c>
      <c r="L351" s="89">
        <v>6.4320000000000002E-2</v>
      </c>
      <c r="M351" s="89">
        <v>7.2399999954210731E-2</v>
      </c>
      <c r="N351" s="90">
        <v>90.840782000000019</v>
      </c>
      <c r="O351" s="102">
        <v>99.65</v>
      </c>
      <c r="P351" s="90">
        <v>0.36689810700000003</v>
      </c>
      <c r="Q351" s="91">
        <f t="shared" si="5"/>
        <v>5.5269894094030919E-4</v>
      </c>
      <c r="R351" s="91">
        <f>P351/'סכום נכסי הקרן'!$C$42</f>
        <v>8.5449163749110369E-5</v>
      </c>
    </row>
    <row r="352" spans="2:18">
      <c r="B352" s="86" t="s">
        <v>1693</v>
      </c>
      <c r="C352" s="88" t="s">
        <v>1413</v>
      </c>
      <c r="D352" s="87">
        <v>8829</v>
      </c>
      <c r="E352" s="87"/>
      <c r="F352" s="87" t="s">
        <v>657</v>
      </c>
      <c r="G352" s="101">
        <v>44553</v>
      </c>
      <c r="H352" s="87"/>
      <c r="I352" s="90">
        <v>2.3400000000851278</v>
      </c>
      <c r="J352" s="88" t="s">
        <v>958</v>
      </c>
      <c r="K352" s="88" t="s">
        <v>122</v>
      </c>
      <c r="L352" s="89">
        <v>6.1180000000000005E-2</v>
      </c>
      <c r="M352" s="89">
        <v>6.9900000004803634E-2</v>
      </c>
      <c r="N352" s="90">
        <v>1190.6125030000003</v>
      </c>
      <c r="O352" s="102">
        <v>102.24</v>
      </c>
      <c r="P352" s="90">
        <v>4.9337667370000009</v>
      </c>
      <c r="Q352" s="91">
        <f t="shared" si="5"/>
        <v>7.4322750604609283E-3</v>
      </c>
      <c r="R352" s="91">
        <f>P352/'סכום נכסי הקרן'!$C$42</f>
        <v>1.1490553746842497E-3</v>
      </c>
    </row>
    <row r="353" spans="2:18">
      <c r="B353" s="86" t="s">
        <v>1694</v>
      </c>
      <c r="C353" s="88" t="s">
        <v>1413</v>
      </c>
      <c r="D353" s="87">
        <v>7382</v>
      </c>
      <c r="E353" s="87"/>
      <c r="F353" s="87" t="s">
        <v>657</v>
      </c>
      <c r="G353" s="101">
        <v>43860</v>
      </c>
      <c r="H353" s="87"/>
      <c r="I353" s="90">
        <v>2.639999999962928</v>
      </c>
      <c r="J353" s="88" t="s">
        <v>840</v>
      </c>
      <c r="K353" s="88" t="s">
        <v>120</v>
      </c>
      <c r="L353" s="89">
        <v>8.1652000000000002E-2</v>
      </c>
      <c r="M353" s="89">
        <v>8.3599999997722704E-2</v>
      </c>
      <c r="N353" s="90">
        <v>1960.5917270000002</v>
      </c>
      <c r="O353" s="102">
        <v>100.74</v>
      </c>
      <c r="P353" s="90">
        <v>7.5527829520000003</v>
      </c>
      <c r="Q353" s="91">
        <f t="shared" si="5"/>
        <v>1.1377587016883742E-2</v>
      </c>
      <c r="R353" s="91">
        <f>P353/'סכום נכסי הקרן'!$C$42</f>
        <v>1.7590142192446285E-3</v>
      </c>
    </row>
    <row r="354" spans="2:18">
      <c r="B354" s="86" t="s">
        <v>1695</v>
      </c>
      <c r="C354" s="88" t="s">
        <v>1413</v>
      </c>
      <c r="D354" s="87">
        <v>9158</v>
      </c>
      <c r="E354" s="87"/>
      <c r="F354" s="87" t="s">
        <v>657</v>
      </c>
      <c r="G354" s="101">
        <v>44179</v>
      </c>
      <c r="H354" s="87"/>
      <c r="I354" s="90">
        <v>2.4700000001409692</v>
      </c>
      <c r="J354" s="88" t="s">
        <v>840</v>
      </c>
      <c r="K354" s="88" t="s">
        <v>120</v>
      </c>
      <c r="L354" s="89">
        <v>8.0410999999999996E-2</v>
      </c>
      <c r="M354" s="89">
        <v>9.6600000005761355E-2</v>
      </c>
      <c r="N354" s="90">
        <v>876.28687800000012</v>
      </c>
      <c r="O354" s="102">
        <v>97.38</v>
      </c>
      <c r="P354" s="90">
        <v>3.2631269820000002</v>
      </c>
      <c r="Q354" s="91">
        <f t="shared" si="5"/>
        <v>4.9156067929921133E-3</v>
      </c>
      <c r="R354" s="91">
        <f>P354/'סכום נכסי הקרן'!$C$42</f>
        <v>7.5996977498457986E-4</v>
      </c>
    </row>
    <row r="355" spans="2:18">
      <c r="B355" s="86" t="s">
        <v>1696</v>
      </c>
      <c r="C355" s="88" t="s">
        <v>1413</v>
      </c>
      <c r="D355" s="87">
        <v>7823</v>
      </c>
      <c r="E355" s="87"/>
      <c r="F355" s="87" t="s">
        <v>657</v>
      </c>
      <c r="G355" s="101">
        <v>44027</v>
      </c>
      <c r="H355" s="87"/>
      <c r="I355" s="90">
        <v>3.3599999998180441</v>
      </c>
      <c r="J355" s="88" t="s">
        <v>958</v>
      </c>
      <c r="K355" s="88" t="s">
        <v>122</v>
      </c>
      <c r="L355" s="89">
        <v>2.35E-2</v>
      </c>
      <c r="M355" s="89">
        <v>2.1299999999440135E-2</v>
      </c>
      <c r="N355" s="90">
        <v>1389.7695140000003</v>
      </c>
      <c r="O355" s="102">
        <v>101.47</v>
      </c>
      <c r="P355" s="90">
        <v>5.715678264000001</v>
      </c>
      <c r="Q355" s="91">
        <f t="shared" si="5"/>
        <v>8.6101543262209999E-3</v>
      </c>
      <c r="R355" s="91">
        <f>P355/'סכום נכסי הקרן'!$C$42</f>
        <v>1.3311595742786619E-3</v>
      </c>
    </row>
    <row r="356" spans="2:18">
      <c r="B356" s="86" t="s">
        <v>1696</v>
      </c>
      <c r="C356" s="88" t="s">
        <v>1413</v>
      </c>
      <c r="D356" s="87">
        <v>7993</v>
      </c>
      <c r="E356" s="87"/>
      <c r="F356" s="87" t="s">
        <v>657</v>
      </c>
      <c r="G356" s="101">
        <v>44119</v>
      </c>
      <c r="H356" s="87"/>
      <c r="I356" s="90">
        <v>3.3600000001539616</v>
      </c>
      <c r="J356" s="88" t="s">
        <v>958</v>
      </c>
      <c r="K356" s="88" t="s">
        <v>122</v>
      </c>
      <c r="L356" s="89">
        <v>2.35E-2</v>
      </c>
      <c r="M356" s="89">
        <v>2.1300000000507371E-2</v>
      </c>
      <c r="N356" s="90">
        <v>1389.7695150000002</v>
      </c>
      <c r="O356" s="102">
        <v>101.47</v>
      </c>
      <c r="P356" s="90">
        <v>5.7156782670000013</v>
      </c>
      <c r="Q356" s="91">
        <f t="shared" si="5"/>
        <v>8.6101543307402304E-3</v>
      </c>
      <c r="R356" s="91">
        <f>P356/'סכום נכסי הקרן'!$C$42</f>
        <v>1.3311595749773504E-3</v>
      </c>
    </row>
    <row r="357" spans="2:18">
      <c r="B357" s="86" t="s">
        <v>1696</v>
      </c>
      <c r="C357" s="88" t="s">
        <v>1413</v>
      </c>
      <c r="D357" s="87">
        <v>8187</v>
      </c>
      <c r="E357" s="87"/>
      <c r="F357" s="87" t="s">
        <v>657</v>
      </c>
      <c r="G357" s="101">
        <v>44211</v>
      </c>
      <c r="H357" s="87"/>
      <c r="I357" s="90">
        <v>3.3599999998180441</v>
      </c>
      <c r="J357" s="88" t="s">
        <v>958</v>
      </c>
      <c r="K357" s="88" t="s">
        <v>122</v>
      </c>
      <c r="L357" s="89">
        <v>2.35E-2</v>
      </c>
      <c r="M357" s="89">
        <v>2.1299999999440135E-2</v>
      </c>
      <c r="N357" s="90">
        <v>1389.7695140000003</v>
      </c>
      <c r="O357" s="102">
        <v>101.47</v>
      </c>
      <c r="P357" s="90">
        <v>5.715678264000001</v>
      </c>
      <c r="Q357" s="91">
        <f t="shared" si="5"/>
        <v>8.6101543262209999E-3</v>
      </c>
      <c r="R357" s="91">
        <f>P357/'סכום נכסי הקרן'!$C$42</f>
        <v>1.3311595742786619E-3</v>
      </c>
    </row>
    <row r="358" spans="2:18">
      <c r="B358" s="93"/>
      <c r="C358" s="93"/>
      <c r="D358" s="93"/>
      <c r="E358" s="93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</row>
    <row r="359" spans="2:18">
      <c r="B359" s="93"/>
      <c r="C359" s="93"/>
      <c r="D359" s="93"/>
      <c r="E359" s="93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</row>
    <row r="360" spans="2:18">
      <c r="B360" s="93"/>
      <c r="C360" s="93"/>
      <c r="D360" s="93"/>
      <c r="E360" s="93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</row>
    <row r="361" spans="2:18">
      <c r="B361" s="111" t="s">
        <v>199</v>
      </c>
      <c r="C361" s="93"/>
      <c r="D361" s="93"/>
      <c r="E361" s="93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</row>
    <row r="362" spans="2:18">
      <c r="B362" s="111" t="s">
        <v>104</v>
      </c>
      <c r="C362" s="93"/>
      <c r="D362" s="93"/>
      <c r="E362" s="93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</row>
    <row r="363" spans="2:18">
      <c r="B363" s="111" t="s">
        <v>182</v>
      </c>
      <c r="C363" s="93"/>
      <c r="D363" s="93"/>
      <c r="E363" s="93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</row>
    <row r="364" spans="2:18">
      <c r="B364" s="111" t="s">
        <v>190</v>
      </c>
      <c r="C364" s="93"/>
      <c r="D364" s="93"/>
      <c r="E364" s="93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</row>
    <row r="365" spans="2:18">
      <c r="B365" s="93"/>
      <c r="C365" s="93"/>
      <c r="D365" s="93"/>
      <c r="E365" s="93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</row>
    <row r="366" spans="2:18">
      <c r="B366" s="93"/>
      <c r="C366" s="93"/>
      <c r="D366" s="93"/>
      <c r="E366" s="93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</row>
    <row r="367" spans="2:18">
      <c r="B367" s="93"/>
      <c r="C367" s="93"/>
      <c r="D367" s="93"/>
      <c r="E367" s="93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</row>
    <row r="368" spans="2:18">
      <c r="B368" s="93"/>
      <c r="C368" s="93"/>
      <c r="D368" s="93"/>
      <c r="E368" s="93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</row>
    <row r="369" spans="2:18"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</row>
    <row r="370" spans="2:18"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</row>
    <row r="371" spans="2:18"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</row>
    <row r="372" spans="2:18"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</row>
    <row r="373" spans="2:18"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</row>
    <row r="374" spans="2:18"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</row>
    <row r="375" spans="2:18"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</row>
    <row r="376" spans="2:18"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</row>
    <row r="377" spans="2:18">
      <c r="B377" s="93"/>
      <c r="C377" s="93"/>
      <c r="D377" s="93"/>
      <c r="E377" s="93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</row>
    <row r="378" spans="2:18">
      <c r="B378" s="93"/>
      <c r="C378" s="93"/>
      <c r="D378" s="93"/>
      <c r="E378" s="93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</row>
    <row r="379" spans="2:18">
      <c r="B379" s="93"/>
      <c r="C379" s="93"/>
      <c r="D379" s="93"/>
      <c r="E379" s="93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</row>
    <row r="380" spans="2:18"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</row>
    <row r="381" spans="2:18"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</row>
    <row r="382" spans="2:18"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</row>
    <row r="383" spans="2:18"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</row>
    <row r="384" spans="2:18">
      <c r="B384" s="93"/>
      <c r="C384" s="93"/>
      <c r="D384" s="93"/>
      <c r="E384" s="93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</row>
    <row r="385" spans="2:18">
      <c r="B385" s="93"/>
      <c r="C385" s="93"/>
      <c r="D385" s="93"/>
      <c r="E385" s="93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</row>
    <row r="386" spans="2:18">
      <c r="B386" s="93"/>
      <c r="C386" s="93"/>
      <c r="D386" s="93"/>
      <c r="E386" s="93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</row>
    <row r="387" spans="2:18">
      <c r="B387" s="93"/>
      <c r="C387" s="93"/>
      <c r="D387" s="93"/>
      <c r="E387" s="93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</row>
    <row r="388" spans="2:18">
      <c r="B388" s="93"/>
      <c r="C388" s="93"/>
      <c r="D388" s="93"/>
      <c r="E388" s="93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</row>
    <row r="389" spans="2:18">
      <c r="B389" s="93"/>
      <c r="C389" s="93"/>
      <c r="D389" s="93"/>
      <c r="E389" s="93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</row>
    <row r="390" spans="2:18">
      <c r="B390" s="93"/>
      <c r="C390" s="93"/>
      <c r="D390" s="93"/>
      <c r="E390" s="93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</row>
    <row r="391" spans="2:18">
      <c r="B391" s="93"/>
      <c r="C391" s="93"/>
      <c r="D391" s="93"/>
      <c r="E391" s="93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</row>
    <row r="392" spans="2:18">
      <c r="B392" s="93"/>
      <c r="C392" s="93"/>
      <c r="D392" s="93"/>
      <c r="E392" s="93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</row>
    <row r="393" spans="2:18">
      <c r="B393" s="93"/>
      <c r="C393" s="93"/>
      <c r="D393" s="93"/>
      <c r="E393" s="93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</row>
    <row r="394" spans="2:18">
      <c r="B394" s="93"/>
      <c r="C394" s="93"/>
      <c r="D394" s="93"/>
      <c r="E394" s="93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</row>
    <row r="395" spans="2:18">
      <c r="B395" s="93"/>
      <c r="C395" s="93"/>
      <c r="D395" s="93"/>
      <c r="E395" s="93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</row>
    <row r="396" spans="2:18">
      <c r="B396" s="93"/>
      <c r="C396" s="93"/>
      <c r="D396" s="93"/>
      <c r="E396" s="93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</row>
    <row r="397" spans="2:18">
      <c r="B397" s="93"/>
      <c r="C397" s="93"/>
      <c r="D397" s="93"/>
      <c r="E397" s="93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</row>
    <row r="398" spans="2:18">
      <c r="B398" s="93"/>
      <c r="C398" s="93"/>
      <c r="D398" s="93"/>
      <c r="E398" s="93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</row>
    <row r="399" spans="2:18">
      <c r="B399" s="93"/>
      <c r="C399" s="93"/>
      <c r="D399" s="93"/>
      <c r="E399" s="93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</row>
    <row r="400" spans="2:18">
      <c r="B400" s="93"/>
      <c r="C400" s="93"/>
      <c r="D400" s="93"/>
      <c r="E400" s="93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</row>
    <row r="401" spans="2:18">
      <c r="B401" s="93"/>
      <c r="C401" s="93"/>
      <c r="D401" s="93"/>
      <c r="E401" s="93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</row>
    <row r="402" spans="2:18">
      <c r="B402" s="93"/>
      <c r="C402" s="93"/>
      <c r="D402" s="93"/>
      <c r="E402" s="93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</row>
    <row r="403" spans="2:18">
      <c r="B403" s="93"/>
      <c r="C403" s="93"/>
      <c r="D403" s="93"/>
      <c r="E403" s="93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</row>
    <row r="404" spans="2:18">
      <c r="B404" s="93"/>
      <c r="C404" s="93"/>
      <c r="D404" s="93"/>
      <c r="E404" s="93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</row>
    <row r="405" spans="2:18">
      <c r="B405" s="93"/>
      <c r="C405" s="93"/>
      <c r="D405" s="93"/>
      <c r="E405" s="93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</row>
    <row r="406" spans="2:18">
      <c r="B406" s="93"/>
      <c r="C406" s="93"/>
      <c r="D406" s="93"/>
      <c r="E406" s="93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</row>
    <row r="407" spans="2:18">
      <c r="B407" s="93"/>
      <c r="C407" s="93"/>
      <c r="D407" s="93"/>
      <c r="E407" s="93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</row>
    <row r="408" spans="2:18">
      <c r="B408" s="93"/>
      <c r="C408" s="93"/>
      <c r="D408" s="93"/>
      <c r="E408" s="93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</row>
    <row r="409" spans="2:18">
      <c r="B409" s="93"/>
      <c r="C409" s="93"/>
      <c r="D409" s="93"/>
      <c r="E409" s="93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</row>
    <row r="410" spans="2:18">
      <c r="B410" s="93"/>
      <c r="C410" s="93"/>
      <c r="D410" s="93"/>
      <c r="E410" s="93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</row>
    <row r="411" spans="2:18">
      <c r="B411" s="93"/>
      <c r="C411" s="93"/>
      <c r="D411" s="93"/>
      <c r="E411" s="93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</row>
    <row r="412" spans="2:18">
      <c r="B412" s="93"/>
      <c r="C412" s="93"/>
      <c r="D412" s="93"/>
      <c r="E412" s="93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</row>
    <row r="413" spans="2:18">
      <c r="B413" s="93"/>
      <c r="C413" s="93"/>
      <c r="D413" s="93"/>
      <c r="E413" s="93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</row>
    <row r="414" spans="2:18">
      <c r="B414" s="93"/>
      <c r="C414" s="93"/>
      <c r="D414" s="93"/>
      <c r="E414" s="93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</row>
    <row r="415" spans="2:18">
      <c r="B415" s="93"/>
      <c r="C415" s="93"/>
      <c r="D415" s="93"/>
      <c r="E415" s="93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</row>
    <row r="416" spans="2:18">
      <c r="B416" s="93"/>
      <c r="C416" s="93"/>
      <c r="D416" s="93"/>
      <c r="E416" s="93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</row>
    <row r="417" spans="2:18">
      <c r="B417" s="93"/>
      <c r="C417" s="93"/>
      <c r="D417" s="93"/>
      <c r="E417" s="93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</row>
    <row r="418" spans="2:18">
      <c r="B418" s="93"/>
      <c r="C418" s="93"/>
      <c r="D418" s="93"/>
      <c r="E418" s="93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</row>
    <row r="419" spans="2:18">
      <c r="B419" s="93"/>
      <c r="C419" s="93"/>
      <c r="D419" s="93"/>
      <c r="E419" s="93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</row>
    <row r="420" spans="2:18">
      <c r="B420" s="93"/>
      <c r="C420" s="93"/>
      <c r="D420" s="93"/>
      <c r="E420" s="93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</row>
    <row r="421" spans="2:18">
      <c r="B421" s="93"/>
      <c r="C421" s="93"/>
      <c r="D421" s="93"/>
      <c r="E421" s="93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</row>
    <row r="422" spans="2:18">
      <c r="B422" s="93"/>
      <c r="C422" s="93"/>
      <c r="D422" s="93"/>
      <c r="E422" s="93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</row>
    <row r="423" spans="2:18">
      <c r="B423" s="93"/>
      <c r="C423" s="93"/>
      <c r="D423" s="93"/>
      <c r="E423" s="93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</row>
    <row r="424" spans="2:18">
      <c r="B424" s="93"/>
      <c r="C424" s="93"/>
      <c r="D424" s="93"/>
      <c r="E424" s="93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</row>
    <row r="425" spans="2:18">
      <c r="B425" s="93"/>
      <c r="C425" s="93"/>
      <c r="D425" s="93"/>
      <c r="E425" s="93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</row>
    <row r="426" spans="2:18">
      <c r="B426" s="93"/>
      <c r="C426" s="93"/>
      <c r="D426" s="93"/>
      <c r="E426" s="93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</row>
    <row r="427" spans="2:18">
      <c r="B427" s="93"/>
      <c r="C427" s="93"/>
      <c r="D427" s="93"/>
      <c r="E427" s="93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</row>
    <row r="428" spans="2:18">
      <c r="B428" s="93"/>
      <c r="C428" s="93"/>
      <c r="D428" s="93"/>
      <c r="E428" s="93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</row>
    <row r="429" spans="2:18">
      <c r="B429" s="93"/>
      <c r="C429" s="93"/>
      <c r="D429" s="93"/>
      <c r="E429" s="93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</row>
    <row r="430" spans="2:18">
      <c r="B430" s="93"/>
      <c r="C430" s="93"/>
      <c r="D430" s="93"/>
      <c r="E430" s="93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</row>
    <row r="431" spans="2:18">
      <c r="B431" s="93"/>
      <c r="C431" s="93"/>
      <c r="D431" s="93"/>
      <c r="E431" s="93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</row>
    <row r="432" spans="2:18">
      <c r="B432" s="93"/>
      <c r="C432" s="93"/>
      <c r="D432" s="93"/>
      <c r="E432" s="93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</row>
    <row r="433" spans="2:18">
      <c r="B433" s="93"/>
      <c r="C433" s="93"/>
      <c r="D433" s="93"/>
      <c r="E433" s="93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</row>
    <row r="434" spans="2:18">
      <c r="B434" s="93"/>
      <c r="C434" s="93"/>
      <c r="D434" s="93"/>
      <c r="E434" s="93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</row>
    <row r="435" spans="2:18">
      <c r="B435" s="93"/>
      <c r="C435" s="93"/>
      <c r="D435" s="93"/>
      <c r="E435" s="93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</row>
    <row r="436" spans="2:18">
      <c r="B436" s="93"/>
      <c r="C436" s="93"/>
      <c r="D436" s="93"/>
      <c r="E436" s="93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</row>
    <row r="437" spans="2:18">
      <c r="B437" s="93"/>
      <c r="C437" s="93"/>
      <c r="D437" s="93"/>
      <c r="E437" s="93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</row>
    <row r="438" spans="2:18">
      <c r="B438" s="93"/>
      <c r="C438" s="93"/>
      <c r="D438" s="93"/>
      <c r="E438" s="93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</row>
    <row r="439" spans="2:18">
      <c r="B439" s="93"/>
      <c r="C439" s="93"/>
      <c r="D439" s="93"/>
      <c r="E439" s="93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</row>
    <row r="440" spans="2:18">
      <c r="B440" s="93"/>
      <c r="C440" s="93"/>
      <c r="D440" s="93"/>
      <c r="E440" s="93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</row>
    <row r="441" spans="2:18">
      <c r="B441" s="93"/>
      <c r="C441" s="93"/>
      <c r="D441" s="93"/>
      <c r="E441" s="93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</row>
    <row r="442" spans="2:18">
      <c r="B442" s="93"/>
      <c r="C442" s="93"/>
      <c r="D442" s="93"/>
      <c r="E442" s="93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</row>
    <row r="443" spans="2:18">
      <c r="B443" s="93"/>
      <c r="C443" s="93"/>
      <c r="D443" s="93"/>
      <c r="E443" s="93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</row>
    <row r="444" spans="2:18">
      <c r="B444" s="93"/>
      <c r="C444" s="93"/>
      <c r="D444" s="93"/>
      <c r="E444" s="93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</row>
    <row r="445" spans="2:18">
      <c r="B445" s="93"/>
      <c r="C445" s="93"/>
      <c r="D445" s="93"/>
      <c r="E445" s="93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</row>
    <row r="446" spans="2:18">
      <c r="B446" s="93"/>
      <c r="C446" s="93"/>
      <c r="D446" s="93"/>
      <c r="E446" s="93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</row>
    <row r="447" spans="2:18">
      <c r="B447" s="93"/>
      <c r="C447" s="93"/>
      <c r="D447" s="93"/>
      <c r="E447" s="93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</row>
    <row r="448" spans="2:18">
      <c r="B448" s="93"/>
      <c r="C448" s="93"/>
      <c r="D448" s="93"/>
      <c r="E448" s="93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</row>
    <row r="449" spans="2:18">
      <c r="B449" s="93"/>
      <c r="C449" s="93"/>
      <c r="D449" s="93"/>
      <c r="E449" s="93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</row>
    <row r="450" spans="2:18">
      <c r="B450" s="93"/>
      <c r="C450" s="93"/>
      <c r="D450" s="93"/>
      <c r="E450" s="93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</row>
    <row r="451" spans="2:18">
      <c r="B451" s="93"/>
      <c r="C451" s="93"/>
      <c r="D451" s="93"/>
      <c r="E451" s="93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</row>
    <row r="452" spans="2:18">
      <c r="B452" s="93"/>
      <c r="C452" s="93"/>
      <c r="D452" s="93"/>
      <c r="E452" s="93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</row>
    <row r="453" spans="2:18">
      <c r="B453" s="93"/>
      <c r="C453" s="93"/>
      <c r="D453" s="93"/>
      <c r="E453" s="93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</row>
    <row r="454" spans="2:18">
      <c r="B454" s="93"/>
      <c r="C454" s="93"/>
      <c r="D454" s="93"/>
      <c r="E454" s="93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</row>
    <row r="455" spans="2:18">
      <c r="B455" s="93"/>
      <c r="C455" s="93"/>
      <c r="D455" s="93"/>
      <c r="E455" s="93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</row>
    <row r="456" spans="2:18">
      <c r="B456" s="93"/>
      <c r="C456" s="93"/>
      <c r="D456" s="93"/>
      <c r="E456" s="93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</row>
    <row r="457" spans="2:18">
      <c r="B457" s="93"/>
      <c r="C457" s="93"/>
      <c r="D457" s="93"/>
      <c r="E457" s="93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</row>
    <row r="458" spans="2:18">
      <c r="B458" s="93"/>
      <c r="C458" s="93"/>
      <c r="D458" s="93"/>
      <c r="E458" s="93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</row>
    <row r="459" spans="2:18">
      <c r="B459" s="93"/>
      <c r="C459" s="93"/>
      <c r="D459" s="93"/>
      <c r="E459" s="93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</row>
    <row r="460" spans="2:18">
      <c r="B460" s="93"/>
      <c r="C460" s="93"/>
      <c r="D460" s="93"/>
      <c r="E460" s="93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</row>
    <row r="461" spans="2:18">
      <c r="B461" s="93"/>
      <c r="C461" s="93"/>
      <c r="D461" s="93"/>
      <c r="E461" s="93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</row>
    <row r="462" spans="2:18">
      <c r="B462" s="93"/>
      <c r="C462" s="93"/>
      <c r="D462" s="93"/>
      <c r="E462" s="93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</row>
    <row r="463" spans="2:18">
      <c r="B463" s="93"/>
      <c r="C463" s="93"/>
      <c r="D463" s="93"/>
      <c r="E463" s="93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</row>
    <row r="464" spans="2:18">
      <c r="B464" s="93"/>
      <c r="C464" s="93"/>
      <c r="D464" s="93"/>
      <c r="E464" s="93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</row>
    <row r="465" spans="2:18">
      <c r="B465" s="93"/>
      <c r="C465" s="93"/>
      <c r="D465" s="93"/>
      <c r="E465" s="93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</row>
    <row r="466" spans="2:18">
      <c r="B466" s="93"/>
      <c r="C466" s="93"/>
      <c r="D466" s="93"/>
      <c r="E466" s="93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</row>
    <row r="467" spans="2:18">
      <c r="B467" s="93"/>
      <c r="C467" s="93"/>
      <c r="D467" s="93"/>
      <c r="E467" s="93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</row>
    <row r="468" spans="2:18">
      <c r="B468" s="93"/>
      <c r="C468" s="93"/>
      <c r="D468" s="93"/>
      <c r="E468" s="93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</row>
    <row r="469" spans="2:18">
      <c r="B469" s="93"/>
      <c r="C469" s="93"/>
      <c r="D469" s="93"/>
      <c r="E469" s="93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</row>
    <row r="470" spans="2:18">
      <c r="B470" s="93"/>
      <c r="C470" s="93"/>
      <c r="D470" s="93"/>
      <c r="E470" s="93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</row>
    <row r="471" spans="2:18">
      <c r="B471" s="93"/>
      <c r="C471" s="93"/>
      <c r="D471" s="93"/>
      <c r="E471" s="93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</row>
    <row r="472" spans="2:18">
      <c r="B472" s="93"/>
      <c r="C472" s="93"/>
      <c r="D472" s="93"/>
      <c r="E472" s="93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</row>
    <row r="473" spans="2:18">
      <c r="B473" s="93"/>
      <c r="C473" s="93"/>
      <c r="D473" s="93"/>
      <c r="E473" s="93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</row>
    <row r="474" spans="2:18">
      <c r="B474" s="93"/>
      <c r="C474" s="93"/>
      <c r="D474" s="93"/>
      <c r="E474" s="93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</row>
    <row r="475" spans="2:18">
      <c r="B475" s="93"/>
      <c r="C475" s="93"/>
      <c r="D475" s="93"/>
      <c r="E475" s="93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</row>
    <row r="476" spans="2:18">
      <c r="B476" s="93"/>
      <c r="C476" s="93"/>
      <c r="D476" s="93"/>
      <c r="E476" s="93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</row>
    <row r="477" spans="2:18">
      <c r="B477" s="93"/>
      <c r="C477" s="93"/>
      <c r="D477" s="93"/>
      <c r="E477" s="93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</row>
    <row r="478" spans="2:18">
      <c r="B478" s="93"/>
      <c r="C478" s="93"/>
      <c r="D478" s="93"/>
      <c r="E478" s="93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</row>
    <row r="479" spans="2:18">
      <c r="B479" s="93"/>
      <c r="C479" s="93"/>
      <c r="D479" s="93"/>
      <c r="E479" s="93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</row>
    <row r="480" spans="2:18">
      <c r="B480" s="93"/>
      <c r="C480" s="93"/>
      <c r="D480" s="93"/>
      <c r="E480" s="93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</row>
    <row r="481" spans="2:18">
      <c r="B481" s="93"/>
      <c r="C481" s="93"/>
      <c r="D481" s="93"/>
      <c r="E481" s="93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</row>
    <row r="482" spans="2:18">
      <c r="B482" s="93"/>
      <c r="C482" s="93"/>
      <c r="D482" s="93"/>
      <c r="E482" s="93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</row>
    <row r="483" spans="2:18">
      <c r="B483" s="93"/>
      <c r="C483" s="93"/>
      <c r="D483" s="93"/>
      <c r="E483" s="93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</row>
    <row r="484" spans="2:18">
      <c r="B484" s="93"/>
      <c r="C484" s="93"/>
      <c r="D484" s="93"/>
      <c r="E484" s="93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</row>
    <row r="485" spans="2:18">
      <c r="B485" s="93"/>
      <c r="C485" s="93"/>
      <c r="D485" s="93"/>
      <c r="E485" s="93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</row>
    <row r="486" spans="2:18">
      <c r="B486" s="93"/>
      <c r="C486" s="93"/>
      <c r="D486" s="93"/>
      <c r="E486" s="93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</row>
    <row r="487" spans="2:18">
      <c r="B487" s="93"/>
      <c r="C487" s="93"/>
      <c r="D487" s="93"/>
      <c r="E487" s="93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</row>
    <row r="488" spans="2:18">
      <c r="B488" s="93"/>
      <c r="C488" s="93"/>
      <c r="D488" s="93"/>
      <c r="E488" s="93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</row>
    <row r="489" spans="2:18">
      <c r="B489" s="93"/>
      <c r="C489" s="93"/>
      <c r="D489" s="93"/>
      <c r="E489" s="93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</row>
    <row r="490" spans="2:18">
      <c r="B490" s="93"/>
      <c r="C490" s="93"/>
      <c r="D490" s="93"/>
      <c r="E490" s="93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</row>
    <row r="491" spans="2:18">
      <c r="B491" s="93"/>
      <c r="C491" s="93"/>
      <c r="D491" s="93"/>
      <c r="E491" s="93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</row>
    <row r="492" spans="2:18">
      <c r="B492" s="93"/>
      <c r="C492" s="93"/>
      <c r="D492" s="93"/>
      <c r="E492" s="93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</row>
    <row r="493" spans="2:18">
      <c r="B493" s="93"/>
      <c r="C493" s="93"/>
      <c r="D493" s="93"/>
      <c r="E493" s="93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</row>
    <row r="494" spans="2:18">
      <c r="B494" s="93"/>
      <c r="C494" s="93"/>
      <c r="D494" s="93"/>
      <c r="E494" s="93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</row>
    <row r="495" spans="2:18">
      <c r="B495" s="93"/>
      <c r="C495" s="93"/>
      <c r="D495" s="93"/>
      <c r="E495" s="93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</row>
    <row r="496" spans="2:18">
      <c r="B496" s="93"/>
      <c r="C496" s="93"/>
      <c r="D496" s="93"/>
      <c r="E496" s="93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</row>
    <row r="497" spans="2:18">
      <c r="B497" s="93"/>
      <c r="C497" s="93"/>
      <c r="D497" s="93"/>
      <c r="E497" s="93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</row>
    <row r="498" spans="2:18">
      <c r="B498" s="93"/>
      <c r="C498" s="93"/>
      <c r="D498" s="93"/>
      <c r="E498" s="93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</row>
    <row r="499" spans="2:18">
      <c r="B499" s="93"/>
      <c r="C499" s="93"/>
      <c r="D499" s="93"/>
      <c r="E499" s="93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</row>
    <row r="500" spans="2:18">
      <c r="B500" s="93"/>
      <c r="C500" s="93"/>
      <c r="D500" s="93"/>
      <c r="E500" s="93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</row>
    <row r="501" spans="2:18">
      <c r="B501" s="93"/>
      <c r="C501" s="93"/>
      <c r="D501" s="93"/>
      <c r="E501" s="93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</row>
    <row r="502" spans="2:18">
      <c r="B502" s="93"/>
      <c r="C502" s="93"/>
      <c r="D502" s="93"/>
      <c r="E502" s="93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</row>
    <row r="503" spans="2:18">
      <c r="B503" s="93"/>
      <c r="C503" s="93"/>
      <c r="D503" s="93"/>
      <c r="E503" s="93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</row>
    <row r="504" spans="2:18">
      <c r="B504" s="93"/>
      <c r="C504" s="93"/>
      <c r="D504" s="93"/>
      <c r="E504" s="93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</row>
    <row r="505" spans="2:18">
      <c r="B505" s="93"/>
      <c r="C505" s="93"/>
      <c r="D505" s="93"/>
      <c r="E505" s="93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</row>
    <row r="506" spans="2:18">
      <c r="B506" s="93"/>
      <c r="C506" s="93"/>
      <c r="D506" s="93"/>
      <c r="E506" s="93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</row>
    <row r="507" spans="2:18">
      <c r="B507" s="93"/>
      <c r="C507" s="93"/>
      <c r="D507" s="93"/>
      <c r="E507" s="93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</row>
    <row r="508" spans="2:18">
      <c r="B508" s="93"/>
      <c r="C508" s="93"/>
      <c r="D508" s="93"/>
      <c r="E508" s="93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</row>
    <row r="509" spans="2:18">
      <c r="B509" s="93"/>
      <c r="C509" s="93"/>
      <c r="D509" s="93"/>
      <c r="E509" s="93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</row>
    <row r="510" spans="2:18">
      <c r="B510" s="93"/>
      <c r="C510" s="93"/>
      <c r="D510" s="93"/>
      <c r="E510" s="93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</row>
    <row r="511" spans="2:18">
      <c r="B511" s="93"/>
      <c r="C511" s="93"/>
      <c r="D511" s="93"/>
      <c r="E511" s="93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</row>
    <row r="512" spans="2:18">
      <c r="B512" s="93"/>
      <c r="C512" s="93"/>
      <c r="D512" s="93"/>
      <c r="E512" s="93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</row>
    <row r="513" spans="2:18">
      <c r="B513" s="93"/>
      <c r="C513" s="93"/>
      <c r="D513" s="93"/>
      <c r="E513" s="93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</row>
    <row r="514" spans="2:18">
      <c r="B514" s="93"/>
      <c r="C514" s="93"/>
      <c r="D514" s="93"/>
      <c r="E514" s="93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</row>
    <row r="515" spans="2:18">
      <c r="B515" s="93"/>
      <c r="C515" s="93"/>
      <c r="D515" s="93"/>
      <c r="E515" s="93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</row>
    <row r="516" spans="2:18">
      <c r="B516" s="93"/>
      <c r="C516" s="93"/>
      <c r="D516" s="93"/>
      <c r="E516" s="93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</row>
    <row r="517" spans="2:18">
      <c r="B517" s="93"/>
      <c r="C517" s="93"/>
      <c r="D517" s="93"/>
      <c r="E517" s="93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</row>
    <row r="518" spans="2:18">
      <c r="B518" s="93"/>
      <c r="C518" s="93"/>
      <c r="D518" s="93"/>
      <c r="E518" s="93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</row>
    <row r="519" spans="2:18">
      <c r="B519" s="93"/>
      <c r="C519" s="93"/>
      <c r="D519" s="93"/>
      <c r="E519" s="93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</row>
    <row r="520" spans="2:18">
      <c r="B520" s="93"/>
      <c r="C520" s="93"/>
      <c r="D520" s="93"/>
      <c r="E520" s="93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</row>
    <row r="521" spans="2:18">
      <c r="B521" s="93"/>
      <c r="C521" s="93"/>
      <c r="D521" s="93"/>
      <c r="E521" s="93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</row>
    <row r="522" spans="2:18">
      <c r="B522" s="93"/>
      <c r="C522" s="93"/>
      <c r="D522" s="93"/>
      <c r="E522" s="93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</row>
    <row r="523" spans="2:18">
      <c r="B523" s="93"/>
      <c r="C523" s="93"/>
      <c r="D523" s="93"/>
      <c r="E523" s="93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</row>
    <row r="524" spans="2:18">
      <c r="B524" s="93"/>
      <c r="C524" s="93"/>
      <c r="D524" s="93"/>
      <c r="E524" s="93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</row>
    <row r="525" spans="2:18">
      <c r="B525" s="93"/>
      <c r="C525" s="93"/>
      <c r="D525" s="93"/>
      <c r="E525" s="93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</row>
    <row r="526" spans="2:18">
      <c r="B526" s="93"/>
      <c r="C526" s="93"/>
      <c r="D526" s="93"/>
      <c r="E526" s="93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</row>
    <row r="527" spans="2:18">
      <c r="B527" s="93"/>
      <c r="C527" s="93"/>
      <c r="D527" s="93"/>
      <c r="E527" s="93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</row>
    <row r="528" spans="2:18">
      <c r="B528" s="93"/>
      <c r="C528" s="93"/>
      <c r="D528" s="93"/>
      <c r="E528" s="93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</row>
    <row r="529" spans="2:18">
      <c r="B529" s="93"/>
      <c r="C529" s="93"/>
      <c r="D529" s="93"/>
      <c r="E529" s="93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</row>
    <row r="530" spans="2:18">
      <c r="B530" s="93"/>
      <c r="C530" s="93"/>
      <c r="D530" s="93"/>
      <c r="E530" s="93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</row>
    <row r="531" spans="2:18">
      <c r="B531" s="93"/>
      <c r="C531" s="93"/>
      <c r="D531" s="93"/>
      <c r="E531" s="93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</row>
    <row r="532" spans="2:18">
      <c r="B532" s="93"/>
      <c r="C532" s="93"/>
      <c r="D532" s="93"/>
      <c r="E532" s="93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</row>
    <row r="533" spans="2:18">
      <c r="B533" s="93"/>
      <c r="C533" s="93"/>
      <c r="D533" s="93"/>
      <c r="E533" s="93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</row>
    <row r="534" spans="2:18">
      <c r="B534" s="93"/>
      <c r="C534" s="93"/>
      <c r="D534" s="93"/>
      <c r="E534" s="93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</row>
    <row r="535" spans="2:18">
      <c r="B535" s="93"/>
      <c r="C535" s="93"/>
      <c r="D535" s="93"/>
      <c r="E535" s="93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</row>
    <row r="536" spans="2:18">
      <c r="B536" s="93"/>
      <c r="C536" s="93"/>
      <c r="D536" s="93"/>
      <c r="E536" s="93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</row>
    <row r="537" spans="2:18">
      <c r="B537" s="93"/>
      <c r="C537" s="93"/>
      <c r="D537" s="93"/>
      <c r="E537" s="93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</row>
    <row r="538" spans="2:18">
      <c r="B538" s="93"/>
      <c r="C538" s="93"/>
      <c r="D538" s="93"/>
      <c r="E538" s="93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</row>
    <row r="539" spans="2:18">
      <c r="B539" s="93"/>
      <c r="C539" s="93"/>
      <c r="D539" s="93"/>
      <c r="E539" s="93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</row>
    <row r="540" spans="2:18">
      <c r="B540" s="93"/>
      <c r="C540" s="93"/>
      <c r="D540" s="93"/>
      <c r="E540" s="93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</row>
    <row r="541" spans="2:18">
      <c r="B541" s="93"/>
      <c r="C541" s="93"/>
      <c r="D541" s="93"/>
      <c r="E541" s="93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</row>
    <row r="542" spans="2:18">
      <c r="B542" s="93"/>
      <c r="C542" s="93"/>
      <c r="D542" s="93"/>
      <c r="E542" s="93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</row>
    <row r="543" spans="2:18">
      <c r="B543" s="93"/>
      <c r="C543" s="93"/>
      <c r="D543" s="93"/>
      <c r="E543" s="93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</row>
    <row r="544" spans="2:18">
      <c r="B544" s="93"/>
      <c r="C544" s="93"/>
      <c r="D544" s="93"/>
      <c r="E544" s="93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</row>
    <row r="545" spans="2:18">
      <c r="B545" s="93"/>
      <c r="C545" s="93"/>
      <c r="D545" s="93"/>
      <c r="E545" s="93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</row>
    <row r="546" spans="2:18">
      <c r="B546" s="93"/>
      <c r="C546" s="93"/>
      <c r="D546" s="93"/>
      <c r="E546" s="93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</row>
    <row r="547" spans="2:18">
      <c r="B547" s="93"/>
      <c r="C547" s="93"/>
      <c r="D547" s="93"/>
      <c r="E547" s="93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</row>
    <row r="548" spans="2:18">
      <c r="B548" s="93"/>
      <c r="C548" s="93"/>
      <c r="D548" s="93"/>
      <c r="E548" s="93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</row>
    <row r="549" spans="2:18">
      <c r="B549" s="93"/>
      <c r="C549" s="93"/>
      <c r="D549" s="93"/>
      <c r="E549" s="93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</row>
    <row r="550" spans="2:18">
      <c r="B550" s="93"/>
      <c r="C550" s="93"/>
      <c r="D550" s="93"/>
      <c r="E550" s="93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</row>
    <row r="551" spans="2:18">
      <c r="B551" s="93"/>
      <c r="C551" s="93"/>
      <c r="D551" s="93"/>
      <c r="E551" s="93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</row>
    <row r="552" spans="2:18">
      <c r="B552" s="93"/>
      <c r="C552" s="93"/>
      <c r="D552" s="93"/>
      <c r="E552" s="93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</row>
    <row r="553" spans="2:18">
      <c r="B553" s="93"/>
      <c r="C553" s="93"/>
      <c r="D553" s="93"/>
      <c r="E553" s="93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</row>
    <row r="554" spans="2:18">
      <c r="B554" s="93"/>
      <c r="C554" s="93"/>
      <c r="D554" s="93"/>
      <c r="E554" s="93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</row>
    <row r="555" spans="2:18">
      <c r="B555" s="93"/>
      <c r="C555" s="93"/>
      <c r="D555" s="93"/>
      <c r="E555" s="93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</row>
    <row r="556" spans="2:18">
      <c r="B556" s="93"/>
      <c r="C556" s="93"/>
      <c r="D556" s="93"/>
      <c r="E556" s="93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</row>
    <row r="557" spans="2:18">
      <c r="B557" s="93"/>
      <c r="C557" s="93"/>
      <c r="D557" s="93"/>
      <c r="E557" s="93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</row>
    <row r="558" spans="2:18">
      <c r="B558" s="93"/>
      <c r="C558" s="93"/>
      <c r="D558" s="93"/>
      <c r="E558" s="93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</row>
    <row r="559" spans="2:18">
      <c r="B559" s="93"/>
      <c r="C559" s="93"/>
      <c r="D559" s="93"/>
      <c r="E559" s="93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</row>
    <row r="560" spans="2:18">
      <c r="B560" s="93"/>
      <c r="C560" s="93"/>
      <c r="D560" s="93"/>
      <c r="E560" s="93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</row>
    <row r="561" spans="2:18">
      <c r="B561" s="93"/>
      <c r="C561" s="93"/>
      <c r="D561" s="93"/>
      <c r="E561" s="93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2:18">
      <c r="B562" s="93"/>
      <c r="C562" s="93"/>
      <c r="D562" s="93"/>
      <c r="E562" s="93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</row>
    <row r="563" spans="2:18">
      <c r="B563" s="93"/>
      <c r="C563" s="93"/>
      <c r="D563" s="93"/>
      <c r="E563" s="93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</row>
    <row r="564" spans="2:18">
      <c r="B564" s="93"/>
      <c r="C564" s="93"/>
      <c r="D564" s="93"/>
      <c r="E564" s="93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</row>
    <row r="565" spans="2:18">
      <c r="B565" s="93"/>
      <c r="C565" s="93"/>
      <c r="D565" s="93"/>
      <c r="E565" s="93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</row>
    <row r="566" spans="2:18">
      <c r="B566" s="93"/>
      <c r="C566" s="93"/>
      <c r="D566" s="93"/>
      <c r="E566" s="93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</row>
    <row r="567" spans="2:18">
      <c r="B567" s="93"/>
      <c r="C567" s="93"/>
      <c r="D567" s="93"/>
      <c r="E567" s="93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</row>
    <row r="568" spans="2:18">
      <c r="B568" s="93"/>
      <c r="C568" s="93"/>
      <c r="D568" s="93"/>
      <c r="E568" s="93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</row>
    <row r="569" spans="2:18">
      <c r="B569" s="93"/>
      <c r="C569" s="93"/>
      <c r="D569" s="93"/>
      <c r="E569" s="93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</row>
    <row r="570" spans="2:18">
      <c r="B570" s="93"/>
      <c r="C570" s="93"/>
      <c r="D570" s="93"/>
      <c r="E570" s="93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</row>
    <row r="571" spans="2:18">
      <c r="B571" s="93"/>
      <c r="C571" s="93"/>
      <c r="D571" s="93"/>
      <c r="E571" s="93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</row>
    <row r="572" spans="2:18">
      <c r="B572" s="93"/>
      <c r="C572" s="93"/>
      <c r="D572" s="93"/>
      <c r="E572" s="93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</row>
    <row r="573" spans="2:18">
      <c r="B573" s="93"/>
      <c r="C573" s="93"/>
      <c r="D573" s="93"/>
      <c r="E573" s="93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</row>
    <row r="574" spans="2:18">
      <c r="B574" s="93"/>
      <c r="C574" s="93"/>
      <c r="D574" s="93"/>
      <c r="E574" s="93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</row>
    <row r="575" spans="2:18">
      <c r="B575" s="93"/>
      <c r="C575" s="93"/>
      <c r="D575" s="93"/>
      <c r="E575" s="93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</row>
    <row r="576" spans="2:18">
      <c r="B576" s="93"/>
      <c r="C576" s="93"/>
      <c r="D576" s="93"/>
      <c r="E576" s="93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</row>
    <row r="577" spans="2:18">
      <c r="B577" s="93"/>
      <c r="C577" s="93"/>
      <c r="D577" s="93"/>
      <c r="E577" s="93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</row>
    <row r="578" spans="2:18">
      <c r="B578" s="93"/>
      <c r="C578" s="93"/>
      <c r="D578" s="93"/>
      <c r="E578" s="93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</row>
    <row r="579" spans="2:18">
      <c r="B579" s="93"/>
      <c r="C579" s="93"/>
      <c r="D579" s="93"/>
      <c r="E579" s="93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</row>
    <row r="580" spans="2:18">
      <c r="B580" s="93"/>
      <c r="C580" s="93"/>
      <c r="D580" s="93"/>
      <c r="E580" s="93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</row>
    <row r="581" spans="2:18">
      <c r="B581" s="93"/>
      <c r="C581" s="93"/>
      <c r="D581" s="93"/>
      <c r="E581" s="93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</row>
    <row r="582" spans="2:18">
      <c r="B582" s="93"/>
      <c r="C582" s="93"/>
      <c r="D582" s="93"/>
      <c r="E582" s="93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</row>
    <row r="583" spans="2:18">
      <c r="B583" s="93"/>
      <c r="C583" s="93"/>
      <c r="D583" s="93"/>
      <c r="E583" s="93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</row>
    <row r="584" spans="2:18">
      <c r="B584" s="93"/>
      <c r="C584" s="93"/>
      <c r="D584" s="93"/>
      <c r="E584" s="93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</row>
    <row r="585" spans="2:18">
      <c r="B585" s="93"/>
      <c r="C585" s="93"/>
      <c r="D585" s="93"/>
      <c r="E585" s="93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</row>
    <row r="586" spans="2:18">
      <c r="B586" s="93"/>
      <c r="C586" s="93"/>
      <c r="D586" s="93"/>
      <c r="E586" s="93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</row>
    <row r="587" spans="2:18">
      <c r="B587" s="93"/>
      <c r="C587" s="93"/>
      <c r="D587" s="93"/>
      <c r="E587" s="93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</row>
    <row r="588" spans="2:18">
      <c r="B588" s="93"/>
      <c r="C588" s="93"/>
      <c r="D588" s="93"/>
      <c r="E588" s="93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</row>
    <row r="589" spans="2:18">
      <c r="B589" s="93"/>
      <c r="C589" s="93"/>
      <c r="D589" s="93"/>
      <c r="E589" s="93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</row>
    <row r="590" spans="2:18">
      <c r="B590" s="93"/>
      <c r="C590" s="93"/>
      <c r="D590" s="93"/>
      <c r="E590" s="93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</row>
    <row r="591" spans="2:18">
      <c r="B591" s="93"/>
      <c r="C591" s="93"/>
      <c r="D591" s="93"/>
      <c r="E591" s="93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</row>
    <row r="592" spans="2:18">
      <c r="B592" s="93"/>
      <c r="C592" s="93"/>
      <c r="D592" s="93"/>
      <c r="E592" s="93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</row>
    <row r="593" spans="2:18">
      <c r="B593" s="93"/>
      <c r="C593" s="93"/>
      <c r="D593" s="93"/>
      <c r="E593" s="93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</row>
    <row r="594" spans="2:18">
      <c r="B594" s="93"/>
      <c r="C594" s="93"/>
      <c r="D594" s="93"/>
      <c r="E594" s="93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</row>
    <row r="595" spans="2:18">
      <c r="B595" s="93"/>
      <c r="C595" s="93"/>
      <c r="D595" s="93"/>
      <c r="E595" s="93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</row>
    <row r="596" spans="2:18">
      <c r="B596" s="93"/>
      <c r="C596" s="93"/>
      <c r="D596" s="93"/>
      <c r="E596" s="93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</row>
    <row r="597" spans="2:18">
      <c r="B597" s="93"/>
      <c r="C597" s="93"/>
      <c r="D597" s="93"/>
      <c r="E597" s="93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</row>
    <row r="598" spans="2:18">
      <c r="B598" s="93"/>
      <c r="C598" s="93"/>
      <c r="D598" s="93"/>
      <c r="E598" s="93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</row>
    <row r="599" spans="2:18">
      <c r="B599" s="93"/>
      <c r="C599" s="93"/>
      <c r="D599" s="93"/>
      <c r="E599" s="93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</row>
    <row r="600" spans="2:18">
      <c r="B600" s="93"/>
      <c r="C600" s="93"/>
      <c r="D600" s="93"/>
      <c r="E600" s="93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</row>
    <row r="601" spans="2:18">
      <c r="B601" s="93"/>
      <c r="C601" s="93"/>
      <c r="D601" s="93"/>
      <c r="E601" s="93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</row>
    <row r="602" spans="2:18">
      <c r="B602" s="93"/>
      <c r="C602" s="93"/>
      <c r="D602" s="93"/>
      <c r="E602" s="93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</row>
    <row r="603" spans="2:18">
      <c r="B603" s="93"/>
      <c r="C603" s="93"/>
      <c r="D603" s="93"/>
      <c r="E603" s="93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</row>
    <row r="604" spans="2:18">
      <c r="B604" s="93"/>
      <c r="C604" s="93"/>
      <c r="D604" s="93"/>
      <c r="E604" s="93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</row>
    <row r="605" spans="2:18">
      <c r="B605" s="93"/>
      <c r="C605" s="93"/>
      <c r="D605" s="93"/>
      <c r="E605" s="93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</row>
    <row r="606" spans="2:18">
      <c r="B606" s="93"/>
      <c r="C606" s="93"/>
      <c r="D606" s="93"/>
      <c r="E606" s="93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</row>
    <row r="607" spans="2:18">
      <c r="B607" s="93"/>
      <c r="C607" s="93"/>
      <c r="D607" s="93"/>
      <c r="E607" s="93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</row>
    <row r="608" spans="2:18">
      <c r="B608" s="93"/>
      <c r="C608" s="93"/>
      <c r="D608" s="93"/>
      <c r="E608" s="93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</row>
    <row r="609" spans="2:18">
      <c r="B609" s="93"/>
      <c r="C609" s="93"/>
      <c r="D609" s="93"/>
      <c r="E609" s="93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</row>
    <row r="610" spans="2:18">
      <c r="B610" s="93"/>
      <c r="C610" s="93"/>
      <c r="D610" s="93"/>
      <c r="E610" s="93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</row>
    <row r="611" spans="2:18">
      <c r="B611" s="93"/>
      <c r="C611" s="93"/>
      <c r="D611" s="93"/>
      <c r="E611" s="93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</row>
    <row r="612" spans="2:18">
      <c r="B612" s="93"/>
      <c r="C612" s="93"/>
      <c r="D612" s="93"/>
      <c r="E612" s="93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</row>
    <row r="613" spans="2:18">
      <c r="B613" s="93"/>
      <c r="C613" s="93"/>
      <c r="D613" s="93"/>
      <c r="E613" s="93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</row>
    <row r="614" spans="2:18">
      <c r="B614" s="93"/>
      <c r="C614" s="93"/>
      <c r="D614" s="93"/>
      <c r="E614" s="93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</row>
    <row r="615" spans="2:18">
      <c r="B615" s="93"/>
      <c r="C615" s="93"/>
      <c r="D615" s="93"/>
      <c r="E615" s="93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</row>
    <row r="616" spans="2:18">
      <c r="B616" s="93"/>
      <c r="C616" s="93"/>
      <c r="D616" s="93"/>
      <c r="E616" s="93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</row>
    <row r="617" spans="2:18">
      <c r="B617" s="93"/>
      <c r="C617" s="93"/>
      <c r="D617" s="93"/>
      <c r="E617" s="93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</row>
    <row r="618" spans="2:18">
      <c r="B618" s="93"/>
      <c r="C618" s="93"/>
      <c r="D618" s="93"/>
      <c r="E618" s="93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</row>
    <row r="619" spans="2:18">
      <c r="B619" s="93"/>
      <c r="C619" s="93"/>
      <c r="D619" s="93"/>
      <c r="E619" s="93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</row>
    <row r="620" spans="2:18">
      <c r="B620" s="93"/>
      <c r="C620" s="93"/>
      <c r="D620" s="93"/>
      <c r="E620" s="93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</row>
    <row r="621" spans="2:18">
      <c r="B621" s="93"/>
      <c r="C621" s="93"/>
      <c r="D621" s="93"/>
      <c r="E621" s="93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</row>
    <row r="622" spans="2:18">
      <c r="B622" s="93"/>
      <c r="C622" s="93"/>
      <c r="D622" s="93"/>
      <c r="E622" s="93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</row>
    <row r="623" spans="2:18">
      <c r="B623" s="93"/>
      <c r="C623" s="93"/>
      <c r="D623" s="93"/>
      <c r="E623" s="93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</row>
    <row r="624" spans="2:18">
      <c r="B624" s="93"/>
      <c r="C624" s="93"/>
      <c r="D624" s="93"/>
      <c r="E624" s="93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</row>
    <row r="625" spans="2:18">
      <c r="B625" s="93"/>
      <c r="C625" s="93"/>
      <c r="D625" s="93"/>
      <c r="E625" s="93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</row>
    <row r="626" spans="2:18">
      <c r="B626" s="93"/>
      <c r="C626" s="93"/>
      <c r="D626" s="93"/>
      <c r="E626" s="93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</row>
    <row r="627" spans="2:18">
      <c r="B627" s="93"/>
      <c r="C627" s="93"/>
      <c r="D627" s="93"/>
      <c r="E627" s="93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</row>
    <row r="628" spans="2:18">
      <c r="B628" s="93"/>
      <c r="C628" s="93"/>
      <c r="D628" s="93"/>
      <c r="E628" s="93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</row>
    <row r="629" spans="2:18">
      <c r="B629" s="93"/>
      <c r="C629" s="93"/>
      <c r="D629" s="93"/>
      <c r="E629" s="93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</row>
    <row r="630" spans="2:18">
      <c r="B630" s="93"/>
      <c r="C630" s="93"/>
      <c r="D630" s="93"/>
      <c r="E630" s="93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</row>
    <row r="631" spans="2:18">
      <c r="B631" s="93"/>
      <c r="C631" s="93"/>
      <c r="D631" s="93"/>
      <c r="E631" s="93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</row>
    <row r="632" spans="2:18">
      <c r="B632" s="93"/>
      <c r="C632" s="93"/>
      <c r="D632" s="93"/>
      <c r="E632" s="93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</row>
    <row r="633" spans="2:18">
      <c r="B633" s="93"/>
      <c r="C633" s="93"/>
      <c r="D633" s="93"/>
      <c r="E633" s="93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</row>
    <row r="634" spans="2:18">
      <c r="B634" s="93"/>
      <c r="C634" s="93"/>
      <c r="D634" s="93"/>
      <c r="E634" s="93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</row>
    <row r="635" spans="2:18">
      <c r="B635" s="93"/>
      <c r="C635" s="93"/>
      <c r="D635" s="93"/>
      <c r="E635" s="93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</row>
    <row r="636" spans="2:18">
      <c r="B636" s="93"/>
      <c r="C636" s="93"/>
      <c r="D636" s="93"/>
      <c r="E636" s="93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</row>
    <row r="637" spans="2:18">
      <c r="B637" s="93"/>
      <c r="C637" s="93"/>
      <c r="D637" s="93"/>
      <c r="E637" s="93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</row>
    <row r="638" spans="2:18">
      <c r="B638" s="93"/>
      <c r="C638" s="93"/>
      <c r="D638" s="93"/>
      <c r="E638" s="93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</row>
    <row r="639" spans="2:18">
      <c r="B639" s="93"/>
      <c r="C639" s="93"/>
      <c r="D639" s="93"/>
      <c r="E639" s="93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</row>
    <row r="640" spans="2:18">
      <c r="B640" s="93"/>
      <c r="C640" s="93"/>
      <c r="D640" s="93"/>
      <c r="E640" s="93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</row>
    <row r="641" spans="2:18">
      <c r="B641" s="93"/>
      <c r="C641" s="93"/>
      <c r="D641" s="93"/>
      <c r="E641" s="93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</row>
    <row r="642" spans="2:18">
      <c r="B642" s="93"/>
      <c r="C642" s="93"/>
      <c r="D642" s="93"/>
      <c r="E642" s="93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</row>
    <row r="643" spans="2:18">
      <c r="B643" s="93"/>
      <c r="C643" s="93"/>
      <c r="D643" s="93"/>
      <c r="E643" s="93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</row>
    <row r="644" spans="2:18">
      <c r="B644" s="93"/>
      <c r="C644" s="93"/>
      <c r="D644" s="93"/>
      <c r="E644" s="93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</row>
    <row r="645" spans="2:18">
      <c r="B645" s="93"/>
      <c r="C645" s="93"/>
      <c r="D645" s="93"/>
      <c r="E645" s="93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</row>
    <row r="646" spans="2:18">
      <c r="B646" s="93"/>
      <c r="C646" s="93"/>
      <c r="D646" s="93"/>
      <c r="E646" s="93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</row>
    <row r="647" spans="2:18">
      <c r="B647" s="93"/>
      <c r="C647" s="93"/>
      <c r="D647" s="93"/>
      <c r="E647" s="93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</row>
    <row r="648" spans="2:18">
      <c r="B648" s="93"/>
      <c r="C648" s="93"/>
      <c r="D648" s="93"/>
      <c r="E648" s="93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</row>
    <row r="649" spans="2:18">
      <c r="B649" s="93"/>
      <c r="C649" s="93"/>
      <c r="D649" s="93"/>
      <c r="E649" s="93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</row>
    <row r="650" spans="2:18">
      <c r="B650" s="93"/>
      <c r="C650" s="93"/>
      <c r="D650" s="93"/>
      <c r="E650" s="93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</row>
    <row r="651" spans="2:18">
      <c r="B651" s="93"/>
      <c r="C651" s="93"/>
      <c r="D651" s="93"/>
      <c r="E651" s="93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</row>
    <row r="652" spans="2:18">
      <c r="B652" s="93"/>
      <c r="C652" s="93"/>
      <c r="D652" s="93"/>
      <c r="E652" s="93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</row>
    <row r="653" spans="2:18">
      <c r="B653" s="93"/>
      <c r="C653" s="93"/>
      <c r="D653" s="93"/>
      <c r="E653" s="93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</row>
    <row r="654" spans="2:18">
      <c r="B654" s="93"/>
      <c r="C654" s="93"/>
      <c r="D654" s="93"/>
      <c r="E654" s="93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</row>
    <row r="655" spans="2:18">
      <c r="B655" s="93"/>
      <c r="C655" s="93"/>
      <c r="D655" s="93"/>
      <c r="E655" s="93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</row>
    <row r="656" spans="2:18">
      <c r="B656" s="93"/>
      <c r="C656" s="93"/>
      <c r="D656" s="93"/>
      <c r="E656" s="93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</row>
    <row r="657" spans="2:18">
      <c r="B657" s="93"/>
      <c r="C657" s="93"/>
      <c r="D657" s="93"/>
      <c r="E657" s="93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</row>
    <row r="658" spans="2:18">
      <c r="B658" s="93"/>
      <c r="C658" s="93"/>
      <c r="D658" s="93"/>
      <c r="E658" s="93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</row>
    <row r="659" spans="2:18">
      <c r="B659" s="93"/>
      <c r="C659" s="93"/>
      <c r="D659" s="93"/>
      <c r="E659" s="93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</row>
    <row r="660" spans="2:18">
      <c r="B660" s="93"/>
      <c r="C660" s="93"/>
      <c r="D660" s="93"/>
      <c r="E660" s="93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</row>
    <row r="661" spans="2:18">
      <c r="B661" s="93"/>
      <c r="C661" s="93"/>
      <c r="D661" s="93"/>
      <c r="E661" s="93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</row>
    <row r="662" spans="2:18">
      <c r="B662" s="93"/>
      <c r="C662" s="93"/>
      <c r="D662" s="93"/>
      <c r="E662" s="93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</row>
    <row r="663" spans="2:18">
      <c r="B663" s="93"/>
      <c r="C663" s="93"/>
      <c r="D663" s="93"/>
      <c r="E663" s="93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</row>
    <row r="664" spans="2:18">
      <c r="B664" s="93"/>
      <c r="C664" s="93"/>
      <c r="D664" s="93"/>
      <c r="E664" s="93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</row>
    <row r="665" spans="2:18">
      <c r="B665" s="93"/>
      <c r="C665" s="93"/>
      <c r="D665" s="93"/>
      <c r="E665" s="93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</row>
    <row r="666" spans="2:18">
      <c r="B666" s="93"/>
      <c r="C666" s="93"/>
      <c r="D666" s="93"/>
      <c r="E666" s="93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</row>
    <row r="667" spans="2:18">
      <c r="B667" s="93"/>
      <c r="C667" s="93"/>
      <c r="D667" s="93"/>
      <c r="E667" s="93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</row>
    <row r="668" spans="2:18">
      <c r="B668" s="93"/>
      <c r="C668" s="93"/>
      <c r="D668" s="93"/>
      <c r="E668" s="93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</row>
    <row r="669" spans="2:18">
      <c r="B669" s="93"/>
      <c r="C669" s="93"/>
      <c r="D669" s="93"/>
      <c r="E669" s="93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</row>
    <row r="670" spans="2:18">
      <c r="B670" s="93"/>
      <c r="C670" s="93"/>
      <c r="D670" s="93"/>
      <c r="E670" s="93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</row>
    <row r="671" spans="2:18">
      <c r="B671" s="93"/>
      <c r="C671" s="93"/>
      <c r="D671" s="93"/>
      <c r="E671" s="93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</row>
    <row r="672" spans="2:18">
      <c r="B672" s="93"/>
      <c r="C672" s="93"/>
      <c r="D672" s="93"/>
      <c r="E672" s="93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</row>
    <row r="673" spans="2:18">
      <c r="B673" s="93"/>
      <c r="C673" s="93"/>
      <c r="D673" s="93"/>
      <c r="E673" s="93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</row>
    <row r="674" spans="2:18">
      <c r="B674" s="93"/>
      <c r="C674" s="93"/>
      <c r="D674" s="93"/>
      <c r="E674" s="93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</row>
    <row r="675" spans="2:18">
      <c r="B675" s="93"/>
      <c r="C675" s="93"/>
      <c r="D675" s="93"/>
      <c r="E675" s="93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</row>
    <row r="676" spans="2:18">
      <c r="B676" s="93"/>
      <c r="C676" s="93"/>
      <c r="D676" s="93"/>
      <c r="E676" s="93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</row>
    <row r="677" spans="2:18">
      <c r="B677" s="93"/>
      <c r="C677" s="93"/>
      <c r="D677" s="93"/>
      <c r="E677" s="93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</row>
    <row r="678" spans="2:18">
      <c r="B678" s="93"/>
      <c r="C678" s="93"/>
      <c r="D678" s="93"/>
      <c r="E678" s="93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</row>
    <row r="679" spans="2:18">
      <c r="B679" s="93"/>
      <c r="C679" s="93"/>
      <c r="D679" s="93"/>
      <c r="E679" s="93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</row>
    <row r="680" spans="2:18">
      <c r="B680" s="93"/>
      <c r="C680" s="93"/>
      <c r="D680" s="93"/>
      <c r="E680" s="93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</row>
    <row r="681" spans="2:18">
      <c r="B681" s="93"/>
      <c r="C681" s="93"/>
      <c r="D681" s="93"/>
      <c r="E681" s="93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</row>
    <row r="682" spans="2:18">
      <c r="B682" s="93"/>
      <c r="C682" s="93"/>
      <c r="D682" s="93"/>
      <c r="E682" s="93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</row>
    <row r="683" spans="2:18">
      <c r="B683" s="93"/>
      <c r="C683" s="93"/>
      <c r="D683" s="93"/>
      <c r="E683" s="93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</row>
    <row r="684" spans="2:18">
      <c r="B684" s="93"/>
      <c r="C684" s="93"/>
      <c r="D684" s="93"/>
      <c r="E684" s="93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</row>
    <row r="685" spans="2:18">
      <c r="B685" s="93"/>
      <c r="C685" s="93"/>
      <c r="D685" s="93"/>
      <c r="E685" s="93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</row>
    <row r="686" spans="2:18">
      <c r="B686" s="93"/>
      <c r="C686" s="93"/>
      <c r="D686" s="93"/>
      <c r="E686" s="93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</row>
    <row r="687" spans="2:18">
      <c r="B687" s="93"/>
      <c r="C687" s="93"/>
      <c r="D687" s="93"/>
      <c r="E687" s="93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</row>
    <row r="688" spans="2:18">
      <c r="B688" s="93"/>
      <c r="C688" s="93"/>
      <c r="D688" s="93"/>
      <c r="E688" s="93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</row>
    <row r="689" spans="2:18">
      <c r="B689" s="93"/>
      <c r="C689" s="93"/>
      <c r="D689" s="93"/>
      <c r="E689" s="93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</row>
    <row r="690" spans="2:18">
      <c r="B690" s="93"/>
      <c r="C690" s="93"/>
      <c r="D690" s="93"/>
      <c r="E690" s="93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</row>
    <row r="691" spans="2:18">
      <c r="B691" s="93"/>
      <c r="C691" s="93"/>
      <c r="D691" s="93"/>
      <c r="E691" s="93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</row>
    <row r="692" spans="2:18">
      <c r="B692" s="93"/>
      <c r="C692" s="93"/>
      <c r="D692" s="93"/>
      <c r="E692" s="93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</row>
    <row r="693" spans="2:18">
      <c r="B693" s="93"/>
      <c r="C693" s="93"/>
      <c r="D693" s="93"/>
      <c r="E693" s="93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</row>
    <row r="694" spans="2:18">
      <c r="B694" s="93"/>
      <c r="C694" s="93"/>
      <c r="D694" s="93"/>
      <c r="E694" s="93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</row>
    <row r="695" spans="2:18">
      <c r="B695" s="93"/>
      <c r="C695" s="93"/>
      <c r="D695" s="93"/>
      <c r="E695" s="93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</row>
    <row r="696" spans="2:18">
      <c r="B696" s="93"/>
      <c r="C696" s="93"/>
      <c r="D696" s="93"/>
      <c r="E696" s="93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</row>
    <row r="697" spans="2:18">
      <c r="B697" s="93"/>
      <c r="C697" s="93"/>
      <c r="D697" s="93"/>
      <c r="E697" s="93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</row>
    <row r="698" spans="2:18">
      <c r="B698" s="93"/>
      <c r="C698" s="93"/>
      <c r="D698" s="93"/>
      <c r="E698" s="93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</row>
    <row r="699" spans="2:18">
      <c r="B699" s="93"/>
      <c r="C699" s="93"/>
      <c r="D699" s="93"/>
      <c r="E699" s="93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</row>
    <row r="700" spans="2:18">
      <c r="B700" s="93"/>
      <c r="C700" s="93"/>
      <c r="D700" s="93"/>
      <c r="E700" s="93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</row>
    <row r="701" spans="2:18">
      <c r="B701" s="93"/>
      <c r="C701" s="93"/>
      <c r="D701" s="93"/>
      <c r="E701" s="93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</row>
    <row r="702" spans="2:18">
      <c r="B702" s="93"/>
      <c r="C702" s="93"/>
      <c r="D702" s="93"/>
      <c r="E702" s="93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</row>
    <row r="703" spans="2:18">
      <c r="B703" s="93"/>
      <c r="C703" s="93"/>
      <c r="D703" s="93"/>
      <c r="E703" s="93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</row>
    <row r="704" spans="2:18">
      <c r="B704" s="93"/>
      <c r="C704" s="93"/>
      <c r="D704" s="93"/>
      <c r="E704" s="93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</row>
    <row r="705" spans="2:18">
      <c r="B705" s="93"/>
      <c r="C705" s="93"/>
      <c r="D705" s="93"/>
      <c r="E705" s="93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</row>
    <row r="706" spans="2:18">
      <c r="B706" s="93"/>
      <c r="C706" s="93"/>
      <c r="D706" s="93"/>
      <c r="E706" s="93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</row>
    <row r="707" spans="2:18">
      <c r="B707" s="93"/>
      <c r="C707" s="93"/>
      <c r="D707" s="93"/>
      <c r="E707" s="93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</row>
    <row r="708" spans="2:18">
      <c r="B708" s="93"/>
      <c r="C708" s="93"/>
      <c r="D708" s="93"/>
      <c r="E708" s="93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</row>
    <row r="709" spans="2:18">
      <c r="B709" s="93"/>
      <c r="C709" s="93"/>
      <c r="D709" s="93"/>
      <c r="E709" s="93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</row>
    <row r="710" spans="2:18">
      <c r="B710" s="93"/>
      <c r="C710" s="93"/>
      <c r="D710" s="93"/>
      <c r="E710" s="93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</row>
    <row r="711" spans="2:18">
      <c r="B711" s="93"/>
      <c r="C711" s="93"/>
      <c r="D711" s="93"/>
      <c r="E711" s="93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</row>
    <row r="712" spans="2:18">
      <c r="B712" s="93"/>
      <c r="C712" s="93"/>
      <c r="D712" s="93"/>
      <c r="E712" s="93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</row>
    <row r="713" spans="2:18">
      <c r="B713" s="93"/>
      <c r="C713" s="93"/>
      <c r="D713" s="93"/>
      <c r="E713" s="93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</row>
    <row r="714" spans="2:18">
      <c r="B714" s="93"/>
      <c r="C714" s="93"/>
      <c r="D714" s="93"/>
      <c r="E714" s="93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</row>
    <row r="715" spans="2:18">
      <c r="B715" s="93"/>
      <c r="C715" s="93"/>
      <c r="D715" s="93"/>
      <c r="E715" s="93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</row>
    <row r="716" spans="2:18">
      <c r="B716" s="93"/>
      <c r="C716" s="93"/>
      <c r="D716" s="93"/>
      <c r="E716" s="93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</row>
    <row r="717" spans="2:18">
      <c r="B717" s="93"/>
      <c r="C717" s="93"/>
      <c r="D717" s="93"/>
      <c r="E717" s="93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</row>
    <row r="718" spans="2:18">
      <c r="B718" s="93"/>
      <c r="C718" s="93"/>
      <c r="D718" s="93"/>
      <c r="E718" s="93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</row>
    <row r="719" spans="2:18">
      <c r="B719" s="93"/>
      <c r="C719" s="93"/>
      <c r="D719" s="93"/>
      <c r="E719" s="93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</row>
    <row r="720" spans="2:18">
      <c r="B720" s="93"/>
      <c r="C720" s="93"/>
      <c r="D720" s="93"/>
      <c r="E720" s="93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</row>
    <row r="721" spans="2:18">
      <c r="B721" s="93"/>
      <c r="C721" s="93"/>
      <c r="D721" s="93"/>
      <c r="E721" s="93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</row>
    <row r="722" spans="2:18">
      <c r="B722" s="93"/>
      <c r="C722" s="93"/>
      <c r="D722" s="93"/>
      <c r="E722" s="93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</row>
    <row r="723" spans="2:18">
      <c r="B723" s="93"/>
      <c r="C723" s="93"/>
      <c r="D723" s="93"/>
      <c r="E723" s="93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</row>
    <row r="724" spans="2:18">
      <c r="B724" s="93"/>
      <c r="C724" s="93"/>
      <c r="D724" s="93"/>
      <c r="E724" s="93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</row>
    <row r="725" spans="2:18">
      <c r="B725" s="93"/>
      <c r="C725" s="93"/>
      <c r="D725" s="93"/>
      <c r="E725" s="93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</row>
    <row r="726" spans="2:18">
      <c r="B726" s="93"/>
      <c r="C726" s="93"/>
      <c r="D726" s="93"/>
      <c r="E726" s="93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</row>
    <row r="727" spans="2:18">
      <c r="B727" s="93"/>
      <c r="C727" s="93"/>
      <c r="D727" s="93"/>
      <c r="E727" s="93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</row>
    <row r="728" spans="2:18">
      <c r="B728" s="93"/>
      <c r="C728" s="93"/>
      <c r="D728" s="93"/>
      <c r="E728" s="93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</row>
    <row r="729" spans="2:18">
      <c r="B729" s="93"/>
      <c r="C729" s="93"/>
      <c r="D729" s="93"/>
      <c r="E729" s="93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</row>
    <row r="730" spans="2:18">
      <c r="B730" s="93"/>
      <c r="C730" s="93"/>
      <c r="D730" s="93"/>
      <c r="E730" s="93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</row>
    <row r="731" spans="2:18">
      <c r="B731" s="93"/>
      <c r="C731" s="93"/>
      <c r="D731" s="93"/>
      <c r="E731" s="93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</row>
    <row r="732" spans="2:18">
      <c r="B732" s="93"/>
      <c r="C732" s="93"/>
      <c r="D732" s="93"/>
      <c r="E732" s="93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</row>
    <row r="733" spans="2:18">
      <c r="B733" s="93"/>
      <c r="C733" s="93"/>
      <c r="D733" s="93"/>
      <c r="E733" s="93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</row>
    <row r="734" spans="2:18">
      <c r="B734" s="93"/>
      <c r="C734" s="93"/>
      <c r="D734" s="93"/>
      <c r="E734" s="93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</row>
    <row r="735" spans="2:18">
      <c r="B735" s="93"/>
      <c r="C735" s="93"/>
      <c r="D735" s="93"/>
      <c r="E735" s="93"/>
      <c r="F735" s="94"/>
      <c r="G735" s="94"/>
      <c r="H735" s="94"/>
      <c r="I735" s="94"/>
      <c r="J735" s="94"/>
      <c r="K735" s="94"/>
      <c r="L735" s="94"/>
      <c r="M735" s="94"/>
      <c r="N735" s="94"/>
      <c r="O735" s="94"/>
      <c r="P735" s="94"/>
      <c r="Q735" s="94"/>
      <c r="R735" s="94"/>
    </row>
    <row r="736" spans="2:18">
      <c r="B736" s="93"/>
      <c r="C736" s="93"/>
      <c r="D736" s="93"/>
      <c r="E736" s="93"/>
      <c r="F736" s="94"/>
      <c r="G736" s="94"/>
      <c r="H736" s="94"/>
      <c r="I736" s="94"/>
      <c r="J736" s="94"/>
      <c r="K736" s="94"/>
      <c r="L736" s="94"/>
      <c r="M736" s="94"/>
      <c r="N736" s="94"/>
      <c r="O736" s="94"/>
      <c r="P736" s="94"/>
      <c r="Q736" s="94"/>
      <c r="R736" s="94"/>
    </row>
    <row r="737" spans="2:18">
      <c r="B737" s="93"/>
      <c r="C737" s="93"/>
      <c r="D737" s="93"/>
      <c r="E737" s="93"/>
      <c r="F737" s="94"/>
      <c r="G737" s="94"/>
      <c r="H737" s="94"/>
      <c r="I737" s="94"/>
      <c r="J737" s="94"/>
      <c r="K737" s="94"/>
      <c r="L737" s="94"/>
      <c r="M737" s="94"/>
      <c r="N737" s="94"/>
      <c r="O737" s="94"/>
      <c r="P737" s="94"/>
      <c r="Q737" s="94"/>
      <c r="R737" s="94"/>
    </row>
    <row r="738" spans="2:18">
      <c r="B738" s="93"/>
      <c r="C738" s="93"/>
      <c r="D738" s="93"/>
      <c r="E738" s="93"/>
      <c r="F738" s="94"/>
      <c r="G738" s="94"/>
      <c r="H738" s="94"/>
      <c r="I738" s="94"/>
      <c r="J738" s="94"/>
      <c r="K738" s="94"/>
      <c r="L738" s="94"/>
      <c r="M738" s="94"/>
      <c r="N738" s="94"/>
      <c r="O738" s="94"/>
      <c r="P738" s="94"/>
      <c r="Q738" s="94"/>
      <c r="R738" s="94"/>
    </row>
    <row r="739" spans="2:18">
      <c r="B739" s="93"/>
      <c r="C739" s="93"/>
      <c r="D739" s="93"/>
      <c r="E739" s="93"/>
      <c r="F739" s="94"/>
      <c r="G739" s="94"/>
      <c r="H739" s="94"/>
      <c r="I739" s="94"/>
      <c r="J739" s="94"/>
      <c r="K739" s="94"/>
      <c r="L739" s="94"/>
      <c r="M739" s="94"/>
      <c r="N739" s="94"/>
      <c r="O739" s="94"/>
      <c r="P739" s="94"/>
      <c r="Q739" s="94"/>
      <c r="R739" s="94"/>
    </row>
    <row r="740" spans="2:18">
      <c r="B740" s="93"/>
      <c r="C740" s="93"/>
      <c r="D740" s="93"/>
      <c r="E740" s="93"/>
      <c r="F740" s="94"/>
      <c r="G740" s="94"/>
      <c r="H740" s="94"/>
      <c r="I740" s="94"/>
      <c r="J740" s="94"/>
      <c r="K740" s="94"/>
      <c r="L740" s="94"/>
      <c r="M740" s="94"/>
      <c r="N740" s="94"/>
      <c r="O740" s="94"/>
      <c r="P740" s="94"/>
      <c r="Q740" s="94"/>
      <c r="R740" s="94"/>
    </row>
    <row r="741" spans="2:18">
      <c r="B741" s="93"/>
      <c r="C741" s="93"/>
      <c r="D741" s="93"/>
      <c r="E741" s="93"/>
      <c r="F741" s="94"/>
      <c r="G741" s="94"/>
      <c r="H741" s="94"/>
      <c r="I741" s="94"/>
      <c r="J741" s="94"/>
      <c r="K741" s="94"/>
      <c r="L741" s="94"/>
      <c r="M741" s="94"/>
      <c r="N741" s="94"/>
      <c r="O741" s="94"/>
      <c r="P741" s="94"/>
      <c r="Q741" s="94"/>
      <c r="R741" s="94"/>
    </row>
    <row r="742" spans="2:18">
      <c r="B742" s="93"/>
      <c r="C742" s="93"/>
      <c r="D742" s="93"/>
      <c r="E742" s="93"/>
      <c r="F742" s="94"/>
      <c r="G742" s="94"/>
      <c r="H742" s="94"/>
      <c r="I742" s="94"/>
      <c r="J742" s="94"/>
      <c r="K742" s="94"/>
      <c r="L742" s="94"/>
      <c r="M742" s="94"/>
      <c r="N742" s="94"/>
      <c r="O742" s="94"/>
      <c r="P742" s="94"/>
      <c r="Q742" s="94"/>
      <c r="R742" s="94"/>
    </row>
    <row r="743" spans="2:18">
      <c r="B743" s="93"/>
      <c r="C743" s="93"/>
      <c r="D743" s="93"/>
      <c r="E743" s="93"/>
      <c r="F743" s="94"/>
      <c r="G743" s="94"/>
      <c r="H743" s="94"/>
      <c r="I743" s="94"/>
      <c r="J743" s="94"/>
      <c r="K743" s="94"/>
      <c r="L743" s="94"/>
      <c r="M743" s="94"/>
      <c r="N743" s="94"/>
      <c r="O743" s="94"/>
      <c r="P743" s="94"/>
      <c r="Q743" s="94"/>
      <c r="R743" s="94"/>
    </row>
    <row r="744" spans="2:18">
      <c r="B744" s="93"/>
      <c r="C744" s="93"/>
      <c r="D744" s="93"/>
      <c r="E744" s="93"/>
      <c r="F744" s="94"/>
      <c r="G744" s="94"/>
      <c r="H744" s="94"/>
      <c r="I744" s="94"/>
      <c r="J744" s="94"/>
      <c r="K744" s="94"/>
      <c r="L744" s="94"/>
      <c r="M744" s="94"/>
      <c r="N744" s="94"/>
      <c r="O744" s="94"/>
      <c r="P744" s="94"/>
      <c r="Q744" s="94"/>
      <c r="R744" s="94"/>
    </row>
    <row r="745" spans="2:18">
      <c r="B745" s="93"/>
      <c r="C745" s="93"/>
      <c r="D745" s="93"/>
      <c r="E745" s="93"/>
      <c r="F745" s="94"/>
      <c r="G745" s="94"/>
      <c r="H745" s="94"/>
      <c r="I745" s="94"/>
      <c r="J745" s="94"/>
      <c r="K745" s="94"/>
      <c r="L745" s="94"/>
      <c r="M745" s="94"/>
      <c r="N745" s="94"/>
      <c r="O745" s="94"/>
      <c r="P745" s="94"/>
      <c r="Q745" s="94"/>
      <c r="R745" s="94"/>
    </row>
    <row r="746" spans="2:18">
      <c r="B746" s="93"/>
      <c r="C746" s="93"/>
      <c r="D746" s="93"/>
      <c r="E746" s="93"/>
      <c r="F746" s="94"/>
      <c r="G746" s="94"/>
      <c r="H746" s="94"/>
      <c r="I746" s="94"/>
      <c r="J746" s="94"/>
      <c r="K746" s="94"/>
      <c r="L746" s="94"/>
      <c r="M746" s="94"/>
      <c r="N746" s="94"/>
      <c r="O746" s="94"/>
      <c r="P746" s="94"/>
      <c r="Q746" s="94"/>
      <c r="R746" s="94"/>
    </row>
    <row r="747" spans="2:18">
      <c r="B747" s="93"/>
      <c r="C747" s="93"/>
      <c r="D747" s="93"/>
      <c r="E747" s="93"/>
      <c r="F747" s="94"/>
      <c r="G747" s="94"/>
      <c r="H747" s="94"/>
      <c r="I747" s="94"/>
      <c r="J747" s="94"/>
      <c r="K747" s="94"/>
      <c r="L747" s="94"/>
      <c r="M747" s="94"/>
      <c r="N747" s="94"/>
      <c r="O747" s="94"/>
      <c r="P747" s="94"/>
      <c r="Q747" s="94"/>
      <c r="R747" s="94"/>
    </row>
    <row r="748" spans="2:18">
      <c r="B748" s="93"/>
      <c r="C748" s="93"/>
      <c r="D748" s="93"/>
      <c r="E748" s="93"/>
      <c r="F748" s="94"/>
      <c r="G748" s="94"/>
      <c r="H748" s="94"/>
      <c r="I748" s="94"/>
      <c r="J748" s="94"/>
      <c r="K748" s="94"/>
      <c r="L748" s="94"/>
      <c r="M748" s="94"/>
      <c r="N748" s="94"/>
      <c r="O748" s="94"/>
      <c r="P748" s="94"/>
      <c r="Q748" s="94"/>
      <c r="R748" s="94"/>
    </row>
    <row r="749" spans="2:18">
      <c r="B749" s="93"/>
      <c r="C749" s="93"/>
      <c r="D749" s="93"/>
      <c r="E749" s="93"/>
      <c r="F749" s="94"/>
      <c r="G749" s="94"/>
      <c r="H749" s="94"/>
      <c r="I749" s="94"/>
      <c r="J749" s="94"/>
      <c r="K749" s="94"/>
      <c r="L749" s="94"/>
      <c r="M749" s="94"/>
      <c r="N749" s="94"/>
      <c r="O749" s="94"/>
      <c r="P749" s="94"/>
      <c r="Q749" s="94"/>
      <c r="R749" s="94"/>
    </row>
    <row r="750" spans="2:18">
      <c r="B750" s="93"/>
      <c r="C750" s="93"/>
      <c r="D750" s="93"/>
      <c r="E750" s="93"/>
      <c r="F750" s="94"/>
      <c r="G750" s="94"/>
      <c r="H750" s="94"/>
      <c r="I750" s="94"/>
      <c r="J750" s="94"/>
      <c r="K750" s="94"/>
      <c r="L750" s="94"/>
      <c r="M750" s="94"/>
      <c r="N750" s="94"/>
      <c r="O750" s="94"/>
      <c r="P750" s="94"/>
      <c r="Q750" s="94"/>
      <c r="R750" s="94"/>
    </row>
    <row r="751" spans="2:18">
      <c r="B751" s="93"/>
      <c r="C751" s="93"/>
      <c r="D751" s="93"/>
      <c r="E751" s="93"/>
      <c r="F751" s="94"/>
      <c r="G751" s="94"/>
      <c r="H751" s="94"/>
      <c r="I751" s="94"/>
      <c r="J751" s="94"/>
      <c r="K751" s="94"/>
      <c r="L751" s="94"/>
      <c r="M751" s="94"/>
      <c r="N751" s="94"/>
      <c r="O751" s="94"/>
      <c r="P751" s="94"/>
      <c r="Q751" s="94"/>
      <c r="R751" s="94"/>
    </row>
    <row r="752" spans="2:18">
      <c r="B752" s="93"/>
      <c r="C752" s="93"/>
      <c r="D752" s="93"/>
      <c r="E752" s="93"/>
      <c r="F752" s="94"/>
      <c r="G752" s="94"/>
      <c r="H752" s="94"/>
      <c r="I752" s="94"/>
      <c r="J752" s="94"/>
      <c r="K752" s="94"/>
      <c r="L752" s="94"/>
      <c r="M752" s="94"/>
      <c r="N752" s="94"/>
      <c r="O752" s="94"/>
      <c r="P752" s="94"/>
      <c r="Q752" s="94"/>
      <c r="R752" s="94"/>
    </row>
    <row r="753" spans="2:18">
      <c r="B753" s="93"/>
      <c r="C753" s="93"/>
      <c r="D753" s="93"/>
      <c r="E753" s="93"/>
      <c r="F753" s="94"/>
      <c r="G753" s="94"/>
      <c r="H753" s="94"/>
      <c r="I753" s="94"/>
      <c r="J753" s="94"/>
      <c r="K753" s="94"/>
      <c r="L753" s="94"/>
      <c r="M753" s="94"/>
      <c r="N753" s="94"/>
      <c r="O753" s="94"/>
      <c r="P753" s="94"/>
      <c r="Q753" s="94"/>
      <c r="R753" s="94"/>
    </row>
    <row r="754" spans="2:18">
      <c r="B754" s="93"/>
      <c r="C754" s="93"/>
      <c r="D754" s="93"/>
      <c r="E754" s="93"/>
      <c r="F754" s="94"/>
      <c r="G754" s="94"/>
      <c r="H754" s="94"/>
      <c r="I754" s="94"/>
      <c r="J754" s="94"/>
      <c r="K754" s="94"/>
      <c r="L754" s="94"/>
      <c r="M754" s="94"/>
      <c r="N754" s="94"/>
      <c r="O754" s="94"/>
      <c r="P754" s="94"/>
      <c r="Q754" s="94"/>
      <c r="R754" s="94"/>
    </row>
    <row r="755" spans="2:18">
      <c r="B755" s="93"/>
      <c r="C755" s="93"/>
      <c r="D755" s="93"/>
      <c r="E755" s="93"/>
      <c r="F755" s="94"/>
      <c r="G755" s="94"/>
      <c r="H755" s="94"/>
      <c r="I755" s="94"/>
      <c r="J755" s="94"/>
      <c r="K755" s="94"/>
      <c r="L755" s="94"/>
      <c r="M755" s="94"/>
      <c r="N755" s="94"/>
      <c r="O755" s="94"/>
      <c r="P755" s="94"/>
      <c r="Q755" s="94"/>
      <c r="R755" s="94"/>
    </row>
    <row r="756" spans="2:18">
      <c r="B756" s="93"/>
      <c r="C756" s="93"/>
      <c r="D756" s="93"/>
      <c r="E756" s="93"/>
      <c r="F756" s="94"/>
      <c r="G756" s="94"/>
      <c r="H756" s="94"/>
      <c r="I756" s="94"/>
      <c r="J756" s="94"/>
      <c r="K756" s="94"/>
      <c r="L756" s="94"/>
      <c r="M756" s="94"/>
      <c r="N756" s="94"/>
      <c r="O756" s="94"/>
      <c r="P756" s="94"/>
      <c r="Q756" s="94"/>
      <c r="R756" s="94"/>
    </row>
    <row r="757" spans="2:18">
      <c r="B757" s="93"/>
      <c r="C757" s="93"/>
      <c r="D757" s="93"/>
      <c r="E757" s="93"/>
      <c r="F757" s="94"/>
      <c r="G757" s="94"/>
      <c r="H757" s="94"/>
      <c r="I757" s="94"/>
      <c r="J757" s="94"/>
      <c r="K757" s="94"/>
      <c r="L757" s="94"/>
      <c r="M757" s="94"/>
      <c r="N757" s="94"/>
      <c r="O757" s="94"/>
      <c r="P757" s="94"/>
      <c r="Q757" s="94"/>
      <c r="R757" s="94"/>
    </row>
    <row r="758" spans="2:18">
      <c r="B758" s="93"/>
      <c r="C758" s="93"/>
      <c r="D758" s="93"/>
      <c r="E758" s="93"/>
      <c r="F758" s="94"/>
      <c r="G758" s="94"/>
      <c r="H758" s="94"/>
      <c r="I758" s="94"/>
      <c r="J758" s="94"/>
      <c r="K758" s="94"/>
      <c r="L758" s="94"/>
      <c r="M758" s="94"/>
      <c r="N758" s="94"/>
      <c r="O758" s="94"/>
      <c r="P758" s="94"/>
      <c r="Q758" s="94"/>
      <c r="R758" s="94"/>
    </row>
    <row r="759" spans="2:18">
      <c r="B759" s="93"/>
      <c r="C759" s="93"/>
      <c r="D759" s="93"/>
      <c r="E759" s="93"/>
      <c r="F759" s="94"/>
      <c r="G759" s="94"/>
      <c r="H759" s="94"/>
      <c r="I759" s="94"/>
      <c r="J759" s="94"/>
      <c r="K759" s="94"/>
      <c r="L759" s="94"/>
      <c r="M759" s="94"/>
      <c r="N759" s="94"/>
      <c r="O759" s="94"/>
      <c r="P759" s="94"/>
      <c r="Q759" s="94"/>
      <c r="R759" s="94"/>
    </row>
    <row r="760" spans="2:18">
      <c r="B760" s="93"/>
      <c r="C760" s="93"/>
      <c r="D760" s="93"/>
      <c r="E760" s="93"/>
      <c r="F760" s="94"/>
      <c r="G760" s="94"/>
      <c r="H760" s="94"/>
      <c r="I760" s="94"/>
      <c r="J760" s="94"/>
      <c r="K760" s="94"/>
      <c r="L760" s="94"/>
      <c r="M760" s="94"/>
      <c r="N760" s="94"/>
      <c r="O760" s="94"/>
      <c r="P760" s="94"/>
      <c r="Q760" s="94"/>
      <c r="R760" s="94"/>
    </row>
    <row r="761" spans="2:18">
      <c r="B761" s="93"/>
      <c r="C761" s="93"/>
      <c r="D761" s="93"/>
      <c r="E761" s="93"/>
      <c r="F761" s="94"/>
      <c r="G761" s="94"/>
      <c r="H761" s="94"/>
      <c r="I761" s="94"/>
      <c r="J761" s="94"/>
      <c r="K761" s="94"/>
      <c r="L761" s="94"/>
      <c r="M761" s="94"/>
      <c r="N761" s="94"/>
      <c r="O761" s="94"/>
      <c r="P761" s="94"/>
      <c r="Q761" s="94"/>
      <c r="R761" s="94"/>
    </row>
    <row r="762" spans="2:18">
      <c r="B762" s="93"/>
      <c r="C762" s="93"/>
      <c r="D762" s="93"/>
      <c r="E762" s="93"/>
      <c r="F762" s="94"/>
      <c r="G762" s="94"/>
      <c r="H762" s="94"/>
      <c r="I762" s="94"/>
      <c r="J762" s="94"/>
      <c r="K762" s="94"/>
      <c r="L762" s="94"/>
      <c r="M762" s="94"/>
      <c r="N762" s="94"/>
      <c r="O762" s="94"/>
      <c r="P762" s="94"/>
      <c r="Q762" s="94"/>
      <c r="R762" s="94"/>
    </row>
    <row r="763" spans="2:18">
      <c r="B763" s="93"/>
      <c r="C763" s="93"/>
      <c r="D763" s="93"/>
      <c r="E763" s="93"/>
      <c r="F763" s="94"/>
      <c r="G763" s="94"/>
      <c r="H763" s="94"/>
      <c r="I763" s="94"/>
      <c r="J763" s="94"/>
      <c r="K763" s="94"/>
      <c r="L763" s="94"/>
      <c r="M763" s="94"/>
      <c r="N763" s="94"/>
      <c r="O763" s="94"/>
      <c r="P763" s="94"/>
      <c r="Q763" s="94"/>
      <c r="R763" s="94"/>
    </row>
    <row r="764" spans="2:18">
      <c r="B764" s="93"/>
      <c r="C764" s="93"/>
      <c r="D764" s="93"/>
      <c r="E764" s="93"/>
      <c r="F764" s="94"/>
      <c r="G764" s="94"/>
      <c r="H764" s="94"/>
      <c r="I764" s="94"/>
      <c r="J764" s="94"/>
      <c r="K764" s="94"/>
      <c r="L764" s="94"/>
      <c r="M764" s="94"/>
      <c r="N764" s="94"/>
      <c r="O764" s="94"/>
      <c r="P764" s="94"/>
      <c r="Q764" s="94"/>
      <c r="R764" s="94"/>
    </row>
    <row r="765" spans="2:18">
      <c r="B765" s="93"/>
      <c r="C765" s="93"/>
      <c r="D765" s="93"/>
      <c r="E765" s="93"/>
      <c r="F765" s="94"/>
      <c r="G765" s="94"/>
      <c r="H765" s="94"/>
      <c r="I765" s="94"/>
      <c r="J765" s="94"/>
      <c r="K765" s="94"/>
      <c r="L765" s="94"/>
      <c r="M765" s="94"/>
      <c r="N765" s="94"/>
      <c r="O765" s="94"/>
      <c r="P765" s="94"/>
      <c r="Q765" s="94"/>
      <c r="R765" s="94"/>
    </row>
    <row r="766" spans="2:18">
      <c r="B766" s="93"/>
      <c r="C766" s="93"/>
      <c r="D766" s="93"/>
      <c r="E766" s="93"/>
      <c r="F766" s="94"/>
      <c r="G766" s="94"/>
      <c r="H766" s="94"/>
      <c r="I766" s="94"/>
      <c r="J766" s="94"/>
      <c r="K766" s="94"/>
      <c r="L766" s="94"/>
      <c r="M766" s="94"/>
      <c r="N766" s="94"/>
      <c r="O766" s="94"/>
      <c r="P766" s="94"/>
      <c r="Q766" s="94"/>
      <c r="R766" s="94"/>
    </row>
    <row r="767" spans="2:18">
      <c r="B767" s="93"/>
      <c r="C767" s="93"/>
      <c r="D767" s="93"/>
      <c r="E767" s="93"/>
      <c r="F767" s="94"/>
      <c r="G767" s="94"/>
      <c r="H767" s="94"/>
      <c r="I767" s="94"/>
      <c r="J767" s="94"/>
      <c r="K767" s="94"/>
      <c r="L767" s="94"/>
      <c r="M767" s="94"/>
      <c r="N767" s="94"/>
      <c r="O767" s="94"/>
      <c r="P767" s="94"/>
      <c r="Q767" s="94"/>
      <c r="R767" s="94"/>
    </row>
    <row r="768" spans="2:18">
      <c r="B768" s="93"/>
      <c r="C768" s="93"/>
      <c r="D768" s="93"/>
      <c r="E768" s="93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4"/>
      <c r="Q768" s="94"/>
      <c r="R768" s="94"/>
    </row>
    <row r="769" spans="2:18">
      <c r="B769" s="93"/>
      <c r="C769" s="93"/>
      <c r="D769" s="93"/>
      <c r="E769" s="93"/>
      <c r="F769" s="94"/>
      <c r="G769" s="94"/>
      <c r="H769" s="94"/>
      <c r="I769" s="94"/>
      <c r="J769" s="94"/>
      <c r="K769" s="94"/>
      <c r="L769" s="94"/>
      <c r="M769" s="94"/>
      <c r="N769" s="94"/>
      <c r="O769" s="94"/>
      <c r="P769" s="94"/>
      <c r="Q769" s="94"/>
      <c r="R769" s="94"/>
    </row>
    <row r="770" spans="2:18">
      <c r="B770" s="93"/>
      <c r="C770" s="93"/>
      <c r="D770" s="93"/>
      <c r="E770" s="93"/>
      <c r="F770" s="94"/>
      <c r="G770" s="94"/>
      <c r="H770" s="94"/>
      <c r="I770" s="94"/>
      <c r="J770" s="94"/>
      <c r="K770" s="94"/>
      <c r="L770" s="94"/>
      <c r="M770" s="94"/>
      <c r="N770" s="94"/>
      <c r="O770" s="94"/>
      <c r="P770" s="94"/>
      <c r="Q770" s="94"/>
      <c r="R770" s="94"/>
    </row>
    <row r="771" spans="2:18">
      <c r="B771" s="93"/>
      <c r="C771" s="93"/>
      <c r="D771" s="93"/>
      <c r="E771" s="93"/>
      <c r="F771" s="94"/>
      <c r="G771" s="94"/>
      <c r="H771" s="94"/>
      <c r="I771" s="94"/>
      <c r="J771" s="94"/>
      <c r="K771" s="94"/>
      <c r="L771" s="94"/>
      <c r="M771" s="94"/>
      <c r="N771" s="94"/>
      <c r="O771" s="94"/>
      <c r="P771" s="94"/>
      <c r="Q771" s="94"/>
      <c r="R771" s="94"/>
    </row>
    <row r="772" spans="2:18">
      <c r="B772" s="93"/>
      <c r="C772" s="93"/>
      <c r="D772" s="93"/>
      <c r="E772" s="93"/>
      <c r="F772" s="94"/>
      <c r="G772" s="94"/>
      <c r="H772" s="94"/>
      <c r="I772" s="94"/>
      <c r="J772" s="94"/>
      <c r="K772" s="94"/>
      <c r="L772" s="94"/>
      <c r="M772" s="94"/>
      <c r="N772" s="94"/>
      <c r="O772" s="94"/>
      <c r="P772" s="94"/>
      <c r="Q772" s="94"/>
      <c r="R772" s="94"/>
    </row>
    <row r="773" spans="2:18">
      <c r="B773" s="93"/>
      <c r="C773" s="93"/>
      <c r="D773" s="93"/>
      <c r="E773" s="93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</row>
    <row r="774" spans="2:18">
      <c r="B774" s="93"/>
      <c r="C774" s="93"/>
      <c r="D774" s="93"/>
      <c r="E774" s="93"/>
      <c r="F774" s="94"/>
      <c r="G774" s="94"/>
      <c r="H774" s="94"/>
      <c r="I774" s="94"/>
      <c r="J774" s="94"/>
      <c r="K774" s="94"/>
      <c r="L774" s="94"/>
      <c r="M774" s="94"/>
      <c r="N774" s="94"/>
      <c r="O774" s="94"/>
      <c r="P774" s="94"/>
      <c r="Q774" s="94"/>
      <c r="R774" s="94"/>
    </row>
    <row r="775" spans="2:18">
      <c r="B775" s="93"/>
      <c r="C775" s="93"/>
      <c r="D775" s="93"/>
      <c r="E775" s="93"/>
      <c r="F775" s="94"/>
      <c r="G775" s="94"/>
      <c r="H775" s="94"/>
      <c r="I775" s="94"/>
      <c r="J775" s="94"/>
      <c r="K775" s="94"/>
      <c r="L775" s="94"/>
      <c r="M775" s="94"/>
      <c r="N775" s="94"/>
      <c r="O775" s="94"/>
      <c r="P775" s="94"/>
      <c r="Q775" s="94"/>
      <c r="R775" s="94"/>
    </row>
    <row r="776" spans="2:18">
      <c r="B776" s="93"/>
      <c r="C776" s="93"/>
      <c r="D776" s="93"/>
      <c r="E776" s="93"/>
      <c r="F776" s="94"/>
      <c r="G776" s="94"/>
      <c r="H776" s="94"/>
      <c r="I776" s="94"/>
      <c r="J776" s="94"/>
      <c r="K776" s="94"/>
      <c r="L776" s="94"/>
      <c r="M776" s="94"/>
      <c r="N776" s="94"/>
      <c r="O776" s="94"/>
      <c r="P776" s="94"/>
      <c r="Q776" s="94"/>
      <c r="R776" s="94"/>
    </row>
    <row r="777" spans="2:18">
      <c r="B777" s="93"/>
      <c r="C777" s="93"/>
      <c r="D777" s="93"/>
      <c r="E777" s="93"/>
      <c r="F777" s="94"/>
      <c r="G777" s="94"/>
      <c r="H777" s="94"/>
      <c r="I777" s="94"/>
      <c r="J777" s="94"/>
      <c r="K777" s="94"/>
      <c r="L777" s="94"/>
      <c r="M777" s="94"/>
      <c r="N777" s="94"/>
      <c r="O777" s="94"/>
      <c r="P777" s="94"/>
      <c r="Q777" s="94"/>
      <c r="R777" s="94"/>
    </row>
    <row r="778" spans="2:18">
      <c r="B778" s="93"/>
      <c r="C778" s="93"/>
      <c r="D778" s="93"/>
      <c r="E778" s="93"/>
      <c r="F778" s="94"/>
      <c r="G778" s="94"/>
      <c r="H778" s="94"/>
      <c r="I778" s="94"/>
      <c r="J778" s="94"/>
      <c r="K778" s="94"/>
      <c r="L778" s="94"/>
      <c r="M778" s="94"/>
      <c r="N778" s="94"/>
      <c r="O778" s="94"/>
      <c r="P778" s="94"/>
      <c r="Q778" s="94"/>
      <c r="R778" s="94"/>
    </row>
    <row r="779" spans="2:18">
      <c r="B779" s="93"/>
      <c r="C779" s="93"/>
      <c r="D779" s="93"/>
      <c r="E779" s="93"/>
      <c r="F779" s="94"/>
      <c r="G779" s="94"/>
      <c r="H779" s="94"/>
      <c r="I779" s="94"/>
      <c r="J779" s="94"/>
      <c r="K779" s="94"/>
      <c r="L779" s="94"/>
      <c r="M779" s="94"/>
      <c r="N779" s="94"/>
      <c r="O779" s="94"/>
      <c r="P779" s="94"/>
      <c r="Q779" s="94"/>
      <c r="R779" s="94"/>
    </row>
    <row r="780" spans="2:18">
      <c r="B780" s="93"/>
      <c r="C780" s="93"/>
      <c r="D780" s="93"/>
      <c r="E780" s="93"/>
      <c r="F780" s="94"/>
      <c r="G780" s="94"/>
      <c r="H780" s="94"/>
      <c r="I780" s="94"/>
      <c r="J780" s="94"/>
      <c r="K780" s="94"/>
      <c r="L780" s="94"/>
      <c r="M780" s="94"/>
      <c r="N780" s="94"/>
      <c r="O780" s="94"/>
      <c r="P780" s="94"/>
      <c r="Q780" s="94"/>
      <c r="R780" s="94"/>
    </row>
    <row r="781" spans="2:18">
      <c r="B781" s="93"/>
      <c r="C781" s="93"/>
      <c r="D781" s="93"/>
      <c r="E781" s="93"/>
      <c r="F781" s="94"/>
      <c r="G781" s="94"/>
      <c r="H781" s="94"/>
      <c r="I781" s="94"/>
      <c r="J781" s="94"/>
      <c r="K781" s="94"/>
      <c r="L781" s="94"/>
      <c r="M781" s="94"/>
      <c r="N781" s="94"/>
      <c r="O781" s="94"/>
      <c r="P781" s="94"/>
      <c r="Q781" s="94"/>
      <c r="R781" s="94"/>
    </row>
    <row r="782" spans="2:18">
      <c r="B782" s="93"/>
      <c r="C782" s="93"/>
      <c r="D782" s="93"/>
      <c r="E782" s="93"/>
      <c r="F782" s="94"/>
      <c r="G782" s="94"/>
      <c r="H782" s="94"/>
      <c r="I782" s="94"/>
      <c r="J782" s="94"/>
      <c r="K782" s="94"/>
      <c r="L782" s="94"/>
      <c r="M782" s="94"/>
      <c r="N782" s="94"/>
      <c r="O782" s="94"/>
      <c r="P782" s="94"/>
      <c r="Q782" s="94"/>
      <c r="R782" s="94"/>
    </row>
    <row r="783" spans="2:18">
      <c r="B783" s="93"/>
      <c r="C783" s="93"/>
      <c r="D783" s="93"/>
      <c r="E783" s="93"/>
      <c r="F783" s="94"/>
      <c r="G783" s="94"/>
      <c r="H783" s="94"/>
      <c r="I783" s="94"/>
      <c r="J783" s="94"/>
      <c r="K783" s="94"/>
      <c r="L783" s="94"/>
      <c r="M783" s="94"/>
      <c r="N783" s="94"/>
      <c r="O783" s="94"/>
      <c r="P783" s="94"/>
      <c r="Q783" s="94"/>
      <c r="R783" s="94"/>
    </row>
    <row r="784" spans="2:18">
      <c r="B784" s="93"/>
      <c r="C784" s="93"/>
      <c r="D784" s="93"/>
      <c r="E784" s="93"/>
      <c r="F784" s="94"/>
      <c r="G784" s="94"/>
      <c r="H784" s="94"/>
      <c r="I784" s="94"/>
      <c r="J784" s="94"/>
      <c r="K784" s="94"/>
      <c r="L784" s="94"/>
      <c r="M784" s="94"/>
      <c r="N784" s="94"/>
      <c r="O784" s="94"/>
      <c r="P784" s="94"/>
      <c r="Q784" s="94"/>
      <c r="R784" s="94"/>
    </row>
    <row r="785" spans="2:18">
      <c r="B785" s="93"/>
      <c r="C785" s="93"/>
      <c r="D785" s="93"/>
      <c r="E785" s="93"/>
      <c r="F785" s="94"/>
      <c r="G785" s="94"/>
      <c r="H785" s="94"/>
      <c r="I785" s="94"/>
      <c r="J785" s="94"/>
      <c r="K785" s="94"/>
      <c r="L785" s="94"/>
      <c r="M785" s="94"/>
      <c r="N785" s="94"/>
      <c r="O785" s="94"/>
      <c r="P785" s="94"/>
      <c r="Q785" s="94"/>
      <c r="R785" s="94"/>
    </row>
    <row r="786" spans="2:18">
      <c r="B786" s="93"/>
      <c r="C786" s="93"/>
      <c r="D786" s="93"/>
      <c r="E786" s="93"/>
      <c r="F786" s="94"/>
      <c r="G786" s="94"/>
      <c r="H786" s="94"/>
      <c r="I786" s="94"/>
      <c r="J786" s="94"/>
      <c r="K786" s="94"/>
      <c r="L786" s="94"/>
      <c r="M786" s="94"/>
      <c r="N786" s="94"/>
      <c r="O786" s="94"/>
      <c r="P786" s="94"/>
      <c r="Q786" s="94"/>
      <c r="R786" s="94"/>
    </row>
    <row r="787" spans="2:18">
      <c r="B787" s="93"/>
      <c r="C787" s="93"/>
      <c r="D787" s="93"/>
      <c r="E787" s="93"/>
      <c r="F787" s="94"/>
      <c r="G787" s="94"/>
      <c r="H787" s="94"/>
      <c r="I787" s="94"/>
      <c r="J787" s="94"/>
      <c r="K787" s="94"/>
      <c r="L787" s="94"/>
      <c r="M787" s="94"/>
      <c r="N787" s="94"/>
      <c r="O787" s="94"/>
      <c r="P787" s="94"/>
      <c r="Q787" s="94"/>
      <c r="R787" s="94"/>
    </row>
    <row r="788" spans="2:18">
      <c r="B788" s="93"/>
      <c r="C788" s="93"/>
      <c r="D788" s="93"/>
      <c r="E788" s="93"/>
      <c r="F788" s="94"/>
      <c r="G788" s="94"/>
      <c r="H788" s="94"/>
      <c r="I788" s="94"/>
      <c r="J788" s="94"/>
      <c r="K788" s="94"/>
      <c r="L788" s="94"/>
      <c r="M788" s="94"/>
      <c r="N788" s="94"/>
      <c r="O788" s="94"/>
      <c r="P788" s="94"/>
      <c r="Q788" s="94"/>
      <c r="R788" s="94"/>
    </row>
    <row r="789" spans="2:18">
      <c r="B789" s="93"/>
      <c r="C789" s="93"/>
      <c r="D789" s="93"/>
      <c r="E789" s="93"/>
      <c r="F789" s="94"/>
      <c r="G789" s="94"/>
      <c r="H789" s="94"/>
      <c r="I789" s="94"/>
      <c r="J789" s="94"/>
      <c r="K789" s="94"/>
      <c r="L789" s="94"/>
      <c r="M789" s="94"/>
      <c r="N789" s="94"/>
      <c r="O789" s="94"/>
      <c r="P789" s="94"/>
      <c r="Q789" s="94"/>
      <c r="R789" s="94"/>
    </row>
    <row r="790" spans="2:18">
      <c r="B790" s="93"/>
      <c r="C790" s="93"/>
      <c r="D790" s="93"/>
      <c r="E790" s="93"/>
      <c r="F790" s="94"/>
      <c r="G790" s="94"/>
      <c r="H790" s="94"/>
      <c r="I790" s="94"/>
      <c r="J790" s="94"/>
      <c r="K790" s="94"/>
      <c r="L790" s="94"/>
      <c r="M790" s="94"/>
      <c r="N790" s="94"/>
      <c r="O790" s="94"/>
      <c r="P790" s="94"/>
      <c r="Q790" s="94"/>
      <c r="R790" s="94"/>
    </row>
    <row r="791" spans="2:18">
      <c r="B791" s="93"/>
      <c r="C791" s="93"/>
      <c r="D791" s="93"/>
      <c r="E791" s="93"/>
      <c r="F791" s="94"/>
      <c r="G791" s="94"/>
      <c r="H791" s="94"/>
      <c r="I791" s="94"/>
      <c r="J791" s="94"/>
      <c r="K791" s="94"/>
      <c r="L791" s="94"/>
      <c r="M791" s="94"/>
      <c r="N791" s="94"/>
      <c r="O791" s="94"/>
      <c r="P791" s="94"/>
      <c r="Q791" s="94"/>
      <c r="R791" s="94"/>
    </row>
    <row r="792" spans="2:18">
      <c r="B792" s="93"/>
      <c r="C792" s="93"/>
      <c r="D792" s="93"/>
      <c r="E792" s="93"/>
      <c r="F792" s="94"/>
      <c r="G792" s="94"/>
      <c r="H792" s="94"/>
      <c r="I792" s="94"/>
      <c r="J792" s="94"/>
      <c r="K792" s="94"/>
      <c r="L792" s="94"/>
      <c r="M792" s="94"/>
      <c r="N792" s="94"/>
      <c r="O792" s="94"/>
      <c r="P792" s="94"/>
      <c r="Q792" s="94"/>
      <c r="R792" s="94"/>
    </row>
    <row r="793" spans="2:18">
      <c r="B793" s="93"/>
      <c r="C793" s="93"/>
      <c r="D793" s="93"/>
      <c r="E793" s="93"/>
      <c r="F793" s="94"/>
      <c r="G793" s="94"/>
      <c r="H793" s="94"/>
      <c r="I793" s="94"/>
      <c r="J793" s="94"/>
      <c r="K793" s="94"/>
      <c r="L793" s="94"/>
      <c r="M793" s="94"/>
      <c r="N793" s="94"/>
      <c r="O793" s="94"/>
      <c r="P793" s="94"/>
      <c r="Q793" s="94"/>
      <c r="R793" s="94"/>
    </row>
    <row r="794" spans="2:18">
      <c r="B794" s="93"/>
      <c r="C794" s="93"/>
      <c r="D794" s="93"/>
      <c r="E794" s="93"/>
      <c r="F794" s="94"/>
      <c r="G794" s="94"/>
      <c r="H794" s="94"/>
      <c r="I794" s="94"/>
      <c r="J794" s="94"/>
      <c r="K794" s="94"/>
      <c r="L794" s="94"/>
      <c r="M794" s="94"/>
      <c r="N794" s="94"/>
      <c r="O794" s="94"/>
      <c r="P794" s="94"/>
      <c r="Q794" s="94"/>
      <c r="R794" s="94"/>
    </row>
    <row r="795" spans="2:18">
      <c r="B795" s="93"/>
      <c r="C795" s="93"/>
      <c r="D795" s="93"/>
      <c r="E795" s="93"/>
      <c r="F795" s="94"/>
      <c r="G795" s="94"/>
      <c r="H795" s="94"/>
      <c r="I795" s="94"/>
      <c r="J795" s="94"/>
      <c r="K795" s="94"/>
      <c r="L795" s="94"/>
      <c r="M795" s="94"/>
      <c r="N795" s="94"/>
      <c r="O795" s="94"/>
      <c r="P795" s="94"/>
      <c r="Q795" s="94"/>
      <c r="R795" s="94"/>
    </row>
    <row r="796" spans="2:18">
      <c r="B796" s="93"/>
      <c r="C796" s="93"/>
      <c r="D796" s="93"/>
      <c r="E796" s="93"/>
      <c r="F796" s="94"/>
      <c r="G796" s="94"/>
      <c r="H796" s="94"/>
      <c r="I796" s="94"/>
      <c r="J796" s="94"/>
      <c r="K796" s="94"/>
      <c r="L796" s="94"/>
      <c r="M796" s="94"/>
      <c r="N796" s="94"/>
      <c r="O796" s="94"/>
      <c r="P796" s="94"/>
      <c r="Q796" s="94"/>
      <c r="R796" s="94"/>
    </row>
    <row r="797" spans="2:18">
      <c r="B797" s="93"/>
      <c r="C797" s="93"/>
      <c r="D797" s="93"/>
      <c r="E797" s="93"/>
      <c r="F797" s="94"/>
      <c r="G797" s="94"/>
      <c r="H797" s="94"/>
      <c r="I797" s="94"/>
      <c r="J797" s="94"/>
      <c r="K797" s="94"/>
      <c r="L797" s="94"/>
      <c r="M797" s="94"/>
      <c r="N797" s="94"/>
      <c r="O797" s="94"/>
      <c r="P797" s="94"/>
      <c r="Q797" s="94"/>
      <c r="R797" s="94"/>
    </row>
    <row r="798" spans="2:18">
      <c r="B798" s="93"/>
      <c r="C798" s="93"/>
      <c r="D798" s="93"/>
      <c r="E798" s="93"/>
      <c r="F798" s="94"/>
      <c r="G798" s="94"/>
      <c r="H798" s="94"/>
      <c r="I798" s="94"/>
      <c r="J798" s="94"/>
      <c r="K798" s="94"/>
      <c r="L798" s="94"/>
      <c r="M798" s="94"/>
      <c r="N798" s="94"/>
      <c r="O798" s="94"/>
      <c r="P798" s="94"/>
      <c r="Q798" s="94"/>
      <c r="R798" s="94"/>
    </row>
    <row r="799" spans="2:18">
      <c r="B799" s="93"/>
      <c r="C799" s="93"/>
      <c r="D799" s="93"/>
      <c r="E799" s="93"/>
      <c r="F799" s="94"/>
      <c r="G799" s="94"/>
      <c r="H799" s="94"/>
      <c r="I799" s="94"/>
      <c r="J799" s="94"/>
      <c r="K799" s="94"/>
      <c r="L799" s="94"/>
      <c r="M799" s="94"/>
      <c r="N799" s="94"/>
      <c r="O799" s="94"/>
      <c r="P799" s="94"/>
      <c r="Q799" s="94"/>
      <c r="R799" s="94"/>
    </row>
    <row r="800" spans="2:18">
      <c r="B800" s="93"/>
      <c r="C800" s="93"/>
      <c r="D800" s="93"/>
      <c r="E800" s="93"/>
      <c r="F800" s="94"/>
      <c r="G800" s="94"/>
      <c r="H800" s="94"/>
      <c r="I800" s="94"/>
      <c r="J800" s="94"/>
      <c r="K800" s="94"/>
      <c r="L800" s="94"/>
      <c r="M800" s="94"/>
      <c r="N800" s="94"/>
      <c r="O800" s="94"/>
      <c r="P800" s="94"/>
      <c r="Q800" s="94"/>
      <c r="R800" s="94"/>
    </row>
    <row r="801" spans="2:18">
      <c r="B801" s="93"/>
      <c r="C801" s="93"/>
      <c r="D801" s="93"/>
      <c r="E801" s="93"/>
      <c r="F801" s="94"/>
      <c r="G801" s="94"/>
      <c r="H801" s="94"/>
      <c r="I801" s="94"/>
      <c r="J801" s="94"/>
      <c r="K801" s="94"/>
      <c r="L801" s="94"/>
      <c r="M801" s="94"/>
      <c r="N801" s="94"/>
      <c r="O801" s="94"/>
      <c r="P801" s="94"/>
      <c r="Q801" s="94"/>
      <c r="R801" s="94"/>
    </row>
    <row r="802" spans="2:18">
      <c r="B802" s="93"/>
      <c r="C802" s="93"/>
      <c r="D802" s="93"/>
      <c r="E802" s="93"/>
      <c r="F802" s="94"/>
      <c r="G802" s="94"/>
      <c r="H802" s="94"/>
      <c r="I802" s="94"/>
      <c r="J802" s="94"/>
      <c r="K802" s="94"/>
      <c r="L802" s="94"/>
      <c r="M802" s="94"/>
      <c r="N802" s="94"/>
      <c r="O802" s="94"/>
      <c r="P802" s="94"/>
      <c r="Q802" s="94"/>
      <c r="R802" s="94"/>
    </row>
    <row r="803" spans="2:18">
      <c r="B803" s="93"/>
      <c r="C803" s="93"/>
      <c r="D803" s="93"/>
      <c r="E803" s="93"/>
      <c r="F803" s="94"/>
      <c r="G803" s="94"/>
      <c r="H803" s="94"/>
      <c r="I803" s="94"/>
      <c r="J803" s="94"/>
      <c r="K803" s="94"/>
      <c r="L803" s="94"/>
      <c r="M803" s="94"/>
      <c r="N803" s="94"/>
      <c r="O803" s="94"/>
      <c r="P803" s="94"/>
      <c r="Q803" s="94"/>
      <c r="R803" s="94"/>
    </row>
    <row r="804" spans="2:18">
      <c r="B804" s="93"/>
      <c r="C804" s="93"/>
      <c r="D804" s="93"/>
      <c r="E804" s="93"/>
      <c r="F804" s="94"/>
      <c r="G804" s="94"/>
      <c r="H804" s="94"/>
      <c r="I804" s="94"/>
      <c r="J804" s="94"/>
      <c r="K804" s="94"/>
      <c r="L804" s="94"/>
      <c r="M804" s="94"/>
      <c r="N804" s="94"/>
      <c r="O804" s="94"/>
      <c r="P804" s="94"/>
      <c r="Q804" s="94"/>
      <c r="R804" s="94"/>
    </row>
    <row r="805" spans="2:18">
      <c r="B805" s="93"/>
      <c r="C805" s="93"/>
      <c r="D805" s="93"/>
      <c r="E805" s="93"/>
      <c r="F805" s="94"/>
      <c r="G805" s="94"/>
      <c r="H805" s="94"/>
      <c r="I805" s="94"/>
      <c r="J805" s="94"/>
      <c r="K805" s="94"/>
      <c r="L805" s="94"/>
      <c r="M805" s="94"/>
      <c r="N805" s="94"/>
      <c r="O805" s="94"/>
      <c r="P805" s="94"/>
      <c r="Q805" s="94"/>
      <c r="R805" s="94"/>
    </row>
    <row r="806" spans="2:18">
      <c r="B806" s="93"/>
      <c r="C806" s="93"/>
      <c r="D806" s="93"/>
      <c r="E806" s="93"/>
      <c r="F806" s="94"/>
      <c r="G806" s="94"/>
      <c r="H806" s="94"/>
      <c r="I806" s="94"/>
      <c r="J806" s="94"/>
      <c r="K806" s="94"/>
      <c r="L806" s="94"/>
      <c r="M806" s="94"/>
      <c r="N806" s="94"/>
      <c r="O806" s="94"/>
      <c r="P806" s="94"/>
      <c r="Q806" s="94"/>
      <c r="R806" s="94"/>
    </row>
    <row r="807" spans="2:18">
      <c r="B807" s="93"/>
      <c r="C807" s="93"/>
      <c r="D807" s="93"/>
      <c r="E807" s="93"/>
      <c r="F807" s="94"/>
      <c r="G807" s="94"/>
      <c r="H807" s="94"/>
      <c r="I807" s="94"/>
      <c r="J807" s="94"/>
      <c r="K807" s="94"/>
      <c r="L807" s="94"/>
      <c r="M807" s="94"/>
      <c r="N807" s="94"/>
      <c r="O807" s="94"/>
      <c r="P807" s="94"/>
      <c r="Q807" s="94"/>
      <c r="R807" s="94"/>
    </row>
    <row r="808" spans="2:18">
      <c r="B808" s="93"/>
      <c r="C808" s="93"/>
      <c r="D808" s="93"/>
      <c r="E808" s="93"/>
      <c r="F808" s="94"/>
      <c r="G808" s="94"/>
      <c r="H808" s="94"/>
      <c r="I808" s="94"/>
      <c r="J808" s="94"/>
      <c r="K808" s="94"/>
      <c r="L808" s="94"/>
      <c r="M808" s="94"/>
      <c r="N808" s="94"/>
      <c r="O808" s="94"/>
      <c r="P808" s="94"/>
      <c r="Q808" s="94"/>
      <c r="R808" s="94"/>
    </row>
    <row r="809" spans="2:18">
      <c r="B809" s="93"/>
      <c r="C809" s="93"/>
      <c r="D809" s="93"/>
      <c r="E809" s="93"/>
      <c r="F809" s="94"/>
      <c r="G809" s="94"/>
      <c r="H809" s="94"/>
      <c r="I809" s="94"/>
      <c r="J809" s="94"/>
      <c r="K809" s="94"/>
      <c r="L809" s="94"/>
      <c r="M809" s="94"/>
      <c r="N809" s="94"/>
      <c r="O809" s="94"/>
      <c r="P809" s="94"/>
      <c r="Q809" s="94"/>
      <c r="R809" s="94"/>
    </row>
    <row r="810" spans="2:18">
      <c r="B810" s="93"/>
      <c r="C810" s="93"/>
      <c r="D810" s="93"/>
      <c r="E810" s="93"/>
      <c r="F810" s="94"/>
      <c r="G810" s="94"/>
      <c r="H810" s="94"/>
      <c r="I810" s="94"/>
      <c r="J810" s="94"/>
      <c r="K810" s="94"/>
      <c r="L810" s="94"/>
      <c r="M810" s="94"/>
      <c r="N810" s="94"/>
      <c r="O810" s="94"/>
      <c r="P810" s="94"/>
      <c r="Q810" s="94"/>
      <c r="R810" s="94"/>
    </row>
    <row r="811" spans="2:18">
      <c r="B811" s="93"/>
      <c r="C811" s="93"/>
      <c r="D811" s="93"/>
      <c r="E811" s="93"/>
      <c r="F811" s="94"/>
      <c r="G811" s="94"/>
      <c r="H811" s="94"/>
      <c r="I811" s="94"/>
      <c r="J811" s="94"/>
      <c r="K811" s="94"/>
      <c r="L811" s="94"/>
      <c r="M811" s="94"/>
      <c r="N811" s="94"/>
      <c r="O811" s="94"/>
      <c r="P811" s="94"/>
      <c r="Q811" s="94"/>
      <c r="R811" s="94"/>
    </row>
    <row r="812" spans="2:18">
      <c r="B812" s="93"/>
      <c r="C812" s="93"/>
      <c r="D812" s="93"/>
      <c r="E812" s="93"/>
      <c r="F812" s="94"/>
      <c r="G812" s="94"/>
      <c r="H812" s="94"/>
      <c r="I812" s="94"/>
      <c r="J812" s="94"/>
      <c r="K812" s="94"/>
      <c r="L812" s="94"/>
      <c r="M812" s="94"/>
      <c r="N812" s="94"/>
      <c r="O812" s="94"/>
      <c r="P812" s="94"/>
      <c r="Q812" s="94"/>
      <c r="R812" s="94"/>
    </row>
    <row r="813" spans="2:18">
      <c r="B813" s="93"/>
      <c r="C813" s="93"/>
      <c r="D813" s="93"/>
      <c r="E813" s="93"/>
      <c r="F813" s="94"/>
      <c r="G813" s="94"/>
      <c r="H813" s="94"/>
      <c r="I813" s="94"/>
      <c r="J813" s="94"/>
      <c r="K813" s="94"/>
      <c r="L813" s="94"/>
      <c r="M813" s="94"/>
      <c r="N813" s="94"/>
      <c r="O813" s="94"/>
      <c r="P813" s="94"/>
      <c r="Q813" s="94"/>
      <c r="R813" s="94"/>
    </row>
    <row r="814" spans="2:18">
      <c r="B814" s="93"/>
      <c r="C814" s="93"/>
      <c r="D814" s="93"/>
      <c r="E814" s="93"/>
      <c r="F814" s="94"/>
      <c r="G814" s="94"/>
      <c r="H814" s="94"/>
      <c r="I814" s="94"/>
      <c r="J814" s="94"/>
      <c r="K814" s="94"/>
      <c r="L814" s="94"/>
      <c r="M814" s="94"/>
      <c r="N814" s="94"/>
      <c r="O814" s="94"/>
      <c r="P814" s="94"/>
      <c r="Q814" s="94"/>
      <c r="R814" s="94"/>
    </row>
    <row r="815" spans="2:18">
      <c r="B815" s="93"/>
      <c r="C815" s="93"/>
      <c r="D815" s="93"/>
      <c r="E815" s="93"/>
      <c r="F815" s="94"/>
      <c r="G815" s="94"/>
      <c r="H815" s="94"/>
      <c r="I815" s="94"/>
      <c r="J815" s="94"/>
      <c r="K815" s="94"/>
      <c r="L815" s="94"/>
      <c r="M815" s="94"/>
      <c r="N815" s="94"/>
      <c r="O815" s="94"/>
      <c r="P815" s="94"/>
      <c r="Q815" s="94"/>
      <c r="R815" s="94"/>
    </row>
    <row r="816" spans="2:18">
      <c r="B816" s="93"/>
      <c r="C816" s="93"/>
      <c r="D816" s="93"/>
      <c r="E816" s="93"/>
      <c r="F816" s="94"/>
      <c r="G816" s="94"/>
      <c r="H816" s="94"/>
      <c r="I816" s="94"/>
      <c r="J816" s="94"/>
      <c r="K816" s="94"/>
      <c r="L816" s="94"/>
      <c r="M816" s="94"/>
      <c r="N816" s="94"/>
      <c r="O816" s="94"/>
      <c r="P816" s="94"/>
      <c r="Q816" s="94"/>
      <c r="R816" s="94"/>
    </row>
    <row r="817" spans="2:18">
      <c r="B817" s="93"/>
      <c r="C817" s="93"/>
      <c r="D817" s="93"/>
      <c r="E817" s="93"/>
      <c r="F817" s="94"/>
      <c r="G817" s="94"/>
      <c r="H817" s="94"/>
      <c r="I817" s="94"/>
      <c r="J817" s="94"/>
      <c r="K817" s="94"/>
      <c r="L817" s="94"/>
      <c r="M817" s="94"/>
      <c r="N817" s="94"/>
      <c r="O817" s="94"/>
      <c r="P817" s="94"/>
      <c r="Q817" s="94"/>
      <c r="R817" s="94"/>
    </row>
    <row r="818" spans="2:18">
      <c r="B818" s="93"/>
      <c r="C818" s="93"/>
      <c r="D818" s="93"/>
      <c r="E818" s="93"/>
      <c r="F818" s="94"/>
      <c r="G818" s="94"/>
      <c r="H818" s="94"/>
      <c r="I818" s="94"/>
      <c r="J818" s="94"/>
      <c r="K818" s="94"/>
      <c r="L818" s="94"/>
      <c r="M818" s="94"/>
      <c r="N818" s="94"/>
      <c r="O818" s="94"/>
      <c r="P818" s="94"/>
      <c r="Q818" s="94"/>
      <c r="R818" s="94"/>
    </row>
    <row r="819" spans="2:18">
      <c r="B819" s="93"/>
      <c r="C819" s="93"/>
      <c r="D819" s="93"/>
      <c r="E819" s="93"/>
      <c r="F819" s="94"/>
      <c r="G819" s="94"/>
      <c r="H819" s="94"/>
      <c r="I819" s="94"/>
      <c r="J819" s="94"/>
      <c r="K819" s="94"/>
      <c r="L819" s="94"/>
      <c r="M819" s="94"/>
      <c r="N819" s="94"/>
      <c r="O819" s="94"/>
      <c r="P819" s="94"/>
      <c r="Q819" s="94"/>
      <c r="R819" s="94"/>
    </row>
    <row r="820" spans="2:18">
      <c r="B820" s="93"/>
      <c r="C820" s="93"/>
      <c r="D820" s="93"/>
      <c r="E820" s="93"/>
      <c r="F820" s="94"/>
      <c r="G820" s="94"/>
      <c r="H820" s="94"/>
      <c r="I820" s="94"/>
      <c r="J820" s="94"/>
      <c r="K820" s="94"/>
      <c r="L820" s="94"/>
      <c r="M820" s="94"/>
      <c r="N820" s="94"/>
      <c r="O820" s="94"/>
      <c r="P820" s="94"/>
      <c r="Q820" s="94"/>
      <c r="R820" s="94"/>
    </row>
    <row r="821" spans="2:18">
      <c r="B821" s="93"/>
      <c r="C821" s="93"/>
      <c r="D821" s="93"/>
      <c r="E821" s="93"/>
      <c r="F821" s="94"/>
      <c r="G821" s="94"/>
      <c r="H821" s="94"/>
      <c r="I821" s="94"/>
      <c r="J821" s="94"/>
      <c r="K821" s="94"/>
      <c r="L821" s="94"/>
      <c r="M821" s="94"/>
      <c r="N821" s="94"/>
      <c r="O821" s="94"/>
      <c r="P821" s="94"/>
      <c r="Q821" s="94"/>
      <c r="R821" s="94"/>
    </row>
    <row r="822" spans="2:18">
      <c r="B822" s="93"/>
      <c r="C822" s="93"/>
      <c r="D822" s="93"/>
      <c r="E822" s="93"/>
      <c r="F822" s="94"/>
      <c r="G822" s="94"/>
      <c r="H822" s="94"/>
      <c r="I822" s="94"/>
      <c r="J822" s="94"/>
      <c r="K822" s="94"/>
      <c r="L822" s="94"/>
      <c r="M822" s="94"/>
      <c r="N822" s="94"/>
      <c r="O822" s="94"/>
      <c r="P822" s="94"/>
      <c r="Q822" s="94"/>
      <c r="R822" s="94"/>
    </row>
    <row r="823" spans="2:18">
      <c r="B823" s="93"/>
      <c r="C823" s="93"/>
      <c r="D823" s="93"/>
      <c r="E823" s="93"/>
      <c r="F823" s="94"/>
      <c r="G823" s="94"/>
      <c r="H823" s="94"/>
      <c r="I823" s="94"/>
      <c r="J823" s="94"/>
      <c r="K823" s="94"/>
      <c r="L823" s="94"/>
      <c r="M823" s="94"/>
      <c r="N823" s="94"/>
      <c r="O823" s="94"/>
      <c r="P823" s="94"/>
      <c r="Q823" s="94"/>
      <c r="R823" s="94"/>
    </row>
    <row r="824" spans="2:18">
      <c r="B824" s="93"/>
      <c r="C824" s="93"/>
      <c r="D824" s="93"/>
      <c r="E824" s="93"/>
      <c r="F824" s="94"/>
      <c r="G824" s="94"/>
      <c r="H824" s="94"/>
      <c r="I824" s="94"/>
      <c r="J824" s="94"/>
      <c r="K824" s="94"/>
      <c r="L824" s="94"/>
      <c r="M824" s="94"/>
      <c r="N824" s="94"/>
      <c r="O824" s="94"/>
      <c r="P824" s="94"/>
      <c r="Q824" s="94"/>
      <c r="R824" s="94"/>
    </row>
    <row r="825" spans="2:18">
      <c r="B825" s="93"/>
      <c r="C825" s="93"/>
      <c r="D825" s="93"/>
      <c r="E825" s="93"/>
      <c r="F825" s="94"/>
      <c r="G825" s="94"/>
      <c r="H825" s="94"/>
      <c r="I825" s="94"/>
      <c r="J825" s="94"/>
      <c r="K825" s="94"/>
      <c r="L825" s="94"/>
      <c r="M825" s="94"/>
      <c r="N825" s="94"/>
      <c r="O825" s="94"/>
      <c r="P825" s="94"/>
      <c r="Q825" s="94"/>
      <c r="R825" s="94"/>
    </row>
    <row r="826" spans="2:18">
      <c r="B826" s="93"/>
      <c r="C826" s="93"/>
      <c r="D826" s="93"/>
      <c r="E826" s="93"/>
      <c r="F826" s="94"/>
      <c r="G826" s="94"/>
      <c r="H826" s="94"/>
      <c r="I826" s="94"/>
      <c r="J826" s="94"/>
      <c r="K826" s="94"/>
      <c r="L826" s="94"/>
      <c r="M826" s="94"/>
      <c r="N826" s="94"/>
      <c r="O826" s="94"/>
      <c r="P826" s="94"/>
      <c r="Q826" s="94"/>
      <c r="R826" s="94"/>
    </row>
    <row r="827" spans="2:18">
      <c r="B827" s="93"/>
      <c r="C827" s="93"/>
      <c r="D827" s="93"/>
      <c r="E827" s="93"/>
      <c r="F827" s="94"/>
      <c r="G827" s="94"/>
      <c r="H827" s="94"/>
      <c r="I827" s="94"/>
      <c r="J827" s="94"/>
      <c r="K827" s="94"/>
      <c r="L827" s="94"/>
      <c r="M827" s="94"/>
      <c r="N827" s="94"/>
      <c r="O827" s="94"/>
      <c r="P827" s="94"/>
      <c r="Q827" s="94"/>
      <c r="R827" s="94"/>
    </row>
    <row r="828" spans="2:18">
      <c r="B828" s="93"/>
      <c r="C828" s="93"/>
      <c r="D828" s="93"/>
      <c r="E828" s="93"/>
      <c r="F828" s="94"/>
      <c r="G828" s="94"/>
      <c r="H828" s="94"/>
      <c r="I828" s="94"/>
      <c r="J828" s="94"/>
      <c r="K828" s="94"/>
      <c r="L828" s="94"/>
      <c r="M828" s="94"/>
      <c r="N828" s="94"/>
      <c r="O828" s="94"/>
      <c r="P828" s="94"/>
      <c r="Q828" s="94"/>
      <c r="R828" s="94"/>
    </row>
    <row r="829" spans="2:18">
      <c r="B829" s="93"/>
      <c r="C829" s="93"/>
      <c r="D829" s="93"/>
      <c r="E829" s="93"/>
      <c r="F829" s="94"/>
      <c r="G829" s="94"/>
      <c r="H829" s="94"/>
      <c r="I829" s="94"/>
      <c r="J829" s="94"/>
      <c r="K829" s="94"/>
      <c r="L829" s="94"/>
      <c r="M829" s="94"/>
      <c r="N829" s="94"/>
      <c r="O829" s="94"/>
      <c r="P829" s="94"/>
      <c r="Q829" s="94"/>
      <c r="R829" s="94"/>
    </row>
    <row r="830" spans="2:18">
      <c r="B830" s="93"/>
      <c r="C830" s="93"/>
      <c r="D830" s="93"/>
      <c r="E830" s="93"/>
      <c r="F830" s="94"/>
      <c r="G830" s="94"/>
      <c r="H830" s="94"/>
      <c r="I830" s="94"/>
      <c r="J830" s="94"/>
      <c r="K830" s="94"/>
      <c r="L830" s="94"/>
      <c r="M830" s="94"/>
      <c r="N830" s="94"/>
      <c r="O830" s="94"/>
      <c r="P830" s="94"/>
      <c r="Q830" s="94"/>
      <c r="R830" s="94"/>
    </row>
    <row r="831" spans="2:18">
      <c r="B831" s="93"/>
      <c r="C831" s="93"/>
      <c r="D831" s="93"/>
      <c r="E831" s="93"/>
      <c r="F831" s="94"/>
      <c r="G831" s="94"/>
      <c r="H831" s="94"/>
      <c r="I831" s="94"/>
      <c r="J831" s="94"/>
      <c r="K831" s="94"/>
      <c r="L831" s="94"/>
      <c r="M831" s="94"/>
      <c r="N831" s="94"/>
      <c r="O831" s="94"/>
      <c r="P831" s="94"/>
      <c r="Q831" s="94"/>
      <c r="R831" s="94"/>
    </row>
    <row r="832" spans="2:18">
      <c r="B832" s="93"/>
      <c r="C832" s="93"/>
      <c r="D832" s="93"/>
      <c r="E832" s="93"/>
      <c r="F832" s="94"/>
      <c r="G832" s="94"/>
      <c r="H832" s="94"/>
      <c r="I832" s="94"/>
      <c r="J832" s="94"/>
      <c r="K832" s="94"/>
      <c r="L832" s="94"/>
      <c r="M832" s="94"/>
      <c r="N832" s="94"/>
      <c r="O832" s="94"/>
      <c r="P832" s="94"/>
      <c r="Q832" s="94"/>
      <c r="R832" s="94"/>
    </row>
    <row r="833" spans="2:18">
      <c r="B833" s="93"/>
      <c r="C833" s="93"/>
      <c r="D833" s="93"/>
      <c r="E833" s="93"/>
      <c r="F833" s="94"/>
      <c r="G833" s="94"/>
      <c r="H833" s="94"/>
      <c r="I833" s="94"/>
      <c r="J833" s="94"/>
      <c r="K833" s="94"/>
      <c r="L833" s="94"/>
      <c r="M833" s="94"/>
      <c r="N833" s="94"/>
      <c r="O833" s="94"/>
      <c r="P833" s="94"/>
      <c r="Q833" s="94"/>
      <c r="R833" s="94"/>
    </row>
    <row r="834" spans="2:18">
      <c r="B834" s="93"/>
      <c r="C834" s="93"/>
      <c r="D834" s="93"/>
      <c r="E834" s="93"/>
      <c r="F834" s="94"/>
      <c r="G834" s="94"/>
      <c r="H834" s="94"/>
      <c r="I834" s="94"/>
      <c r="J834" s="94"/>
      <c r="K834" s="94"/>
      <c r="L834" s="94"/>
      <c r="M834" s="94"/>
      <c r="N834" s="94"/>
      <c r="O834" s="94"/>
      <c r="P834" s="94"/>
      <c r="Q834" s="94"/>
      <c r="R834" s="94"/>
    </row>
    <row r="835" spans="2:18">
      <c r="B835" s="93"/>
      <c r="C835" s="93"/>
      <c r="D835" s="93"/>
      <c r="E835" s="93"/>
      <c r="F835" s="94"/>
      <c r="G835" s="94"/>
      <c r="H835" s="94"/>
      <c r="I835" s="94"/>
      <c r="J835" s="94"/>
      <c r="K835" s="94"/>
      <c r="L835" s="94"/>
      <c r="M835" s="94"/>
      <c r="N835" s="94"/>
      <c r="O835" s="94"/>
      <c r="P835" s="94"/>
      <c r="Q835" s="94"/>
      <c r="R835" s="94"/>
    </row>
    <row r="836" spans="2:18">
      <c r="B836" s="93"/>
      <c r="C836" s="93"/>
      <c r="D836" s="93"/>
      <c r="E836" s="93"/>
      <c r="F836" s="94"/>
      <c r="G836" s="94"/>
      <c r="H836" s="94"/>
      <c r="I836" s="94"/>
      <c r="J836" s="94"/>
      <c r="K836" s="94"/>
      <c r="L836" s="94"/>
      <c r="M836" s="94"/>
      <c r="N836" s="94"/>
      <c r="O836" s="94"/>
      <c r="P836" s="94"/>
      <c r="Q836" s="94"/>
      <c r="R836" s="94"/>
    </row>
    <row r="837" spans="2:18">
      <c r="B837" s="93"/>
      <c r="C837" s="93"/>
      <c r="D837" s="93"/>
      <c r="E837" s="93"/>
      <c r="F837" s="94"/>
      <c r="G837" s="94"/>
      <c r="H837" s="94"/>
      <c r="I837" s="94"/>
      <c r="J837" s="94"/>
      <c r="K837" s="94"/>
      <c r="L837" s="94"/>
      <c r="M837" s="94"/>
      <c r="N837" s="94"/>
      <c r="O837" s="94"/>
      <c r="P837" s="94"/>
      <c r="Q837" s="94"/>
      <c r="R837" s="94"/>
    </row>
    <row r="838" spans="2:18">
      <c r="B838" s="93"/>
      <c r="C838" s="93"/>
      <c r="D838" s="93"/>
      <c r="E838" s="93"/>
      <c r="F838" s="94"/>
      <c r="G838" s="94"/>
      <c r="H838" s="94"/>
      <c r="I838" s="94"/>
      <c r="J838" s="94"/>
      <c r="K838" s="94"/>
      <c r="L838" s="94"/>
      <c r="M838" s="94"/>
      <c r="N838" s="94"/>
      <c r="O838" s="94"/>
      <c r="P838" s="94"/>
      <c r="Q838" s="94"/>
      <c r="R838" s="94"/>
    </row>
    <row r="839" spans="2:18">
      <c r="B839" s="93"/>
      <c r="C839" s="93"/>
      <c r="D839" s="93"/>
      <c r="E839" s="93"/>
      <c r="F839" s="94"/>
      <c r="G839" s="94"/>
      <c r="H839" s="94"/>
      <c r="I839" s="94"/>
      <c r="J839" s="94"/>
      <c r="K839" s="94"/>
      <c r="L839" s="94"/>
      <c r="M839" s="94"/>
      <c r="N839" s="94"/>
      <c r="O839" s="94"/>
      <c r="P839" s="94"/>
      <c r="Q839" s="94"/>
      <c r="R839" s="94"/>
    </row>
    <row r="840" spans="2:18">
      <c r="B840" s="93"/>
      <c r="C840" s="93"/>
      <c r="D840" s="93"/>
      <c r="E840" s="93"/>
      <c r="F840" s="94"/>
      <c r="G840" s="94"/>
      <c r="H840" s="94"/>
      <c r="I840" s="94"/>
      <c r="J840" s="94"/>
      <c r="K840" s="94"/>
      <c r="L840" s="94"/>
      <c r="M840" s="94"/>
      <c r="N840" s="94"/>
      <c r="O840" s="94"/>
      <c r="P840" s="94"/>
      <c r="Q840" s="94"/>
      <c r="R840" s="94"/>
    </row>
    <row r="841" spans="2:18">
      <c r="B841" s="93"/>
      <c r="C841" s="93"/>
      <c r="D841" s="93"/>
      <c r="E841" s="93"/>
      <c r="F841" s="94"/>
      <c r="G841" s="94"/>
      <c r="H841" s="94"/>
      <c r="I841" s="94"/>
      <c r="J841" s="94"/>
      <c r="K841" s="94"/>
      <c r="L841" s="94"/>
      <c r="M841" s="94"/>
      <c r="N841" s="94"/>
      <c r="O841" s="94"/>
      <c r="P841" s="94"/>
      <c r="Q841" s="94"/>
      <c r="R841" s="94"/>
    </row>
    <row r="842" spans="2:18">
      <c r="B842" s="93"/>
      <c r="C842" s="93"/>
      <c r="D842" s="93"/>
      <c r="E842" s="93"/>
      <c r="F842" s="94"/>
      <c r="G842" s="94"/>
      <c r="H842" s="94"/>
      <c r="I842" s="94"/>
      <c r="J842" s="94"/>
      <c r="K842" s="94"/>
      <c r="L842" s="94"/>
      <c r="M842" s="94"/>
      <c r="N842" s="94"/>
      <c r="O842" s="94"/>
      <c r="P842" s="94"/>
      <c r="Q842" s="94"/>
      <c r="R842" s="94"/>
    </row>
    <row r="843" spans="2:18">
      <c r="B843" s="93"/>
      <c r="C843" s="93"/>
      <c r="D843" s="93"/>
      <c r="E843" s="93"/>
      <c r="F843" s="94"/>
      <c r="G843" s="94"/>
      <c r="H843" s="94"/>
      <c r="I843" s="94"/>
      <c r="J843" s="94"/>
      <c r="K843" s="94"/>
      <c r="L843" s="94"/>
      <c r="M843" s="94"/>
      <c r="N843" s="94"/>
      <c r="O843" s="94"/>
      <c r="P843" s="94"/>
      <c r="Q843" s="94"/>
      <c r="R843" s="94"/>
    </row>
    <row r="844" spans="2:18">
      <c r="B844" s="93"/>
      <c r="C844" s="93"/>
      <c r="D844" s="93"/>
      <c r="E844" s="93"/>
      <c r="F844" s="94"/>
      <c r="G844" s="94"/>
      <c r="H844" s="94"/>
      <c r="I844" s="94"/>
      <c r="J844" s="94"/>
      <c r="K844" s="94"/>
      <c r="L844" s="94"/>
      <c r="M844" s="94"/>
      <c r="N844" s="94"/>
      <c r="O844" s="94"/>
      <c r="P844" s="94"/>
      <c r="Q844" s="94"/>
      <c r="R844" s="94"/>
    </row>
    <row r="845" spans="2:18">
      <c r="B845" s="93"/>
      <c r="C845" s="93"/>
      <c r="D845" s="93"/>
      <c r="E845" s="93"/>
      <c r="F845" s="94"/>
      <c r="G845" s="94"/>
      <c r="H845" s="94"/>
      <c r="I845" s="94"/>
      <c r="J845" s="94"/>
      <c r="K845" s="94"/>
      <c r="L845" s="94"/>
      <c r="M845" s="94"/>
      <c r="N845" s="94"/>
      <c r="O845" s="94"/>
      <c r="P845" s="94"/>
      <c r="Q845" s="94"/>
      <c r="R845" s="94"/>
    </row>
    <row r="846" spans="2:18">
      <c r="B846" s="93"/>
      <c r="C846" s="93"/>
      <c r="D846" s="93"/>
      <c r="E846" s="93"/>
      <c r="F846" s="94"/>
      <c r="G846" s="94"/>
      <c r="H846" s="94"/>
      <c r="I846" s="94"/>
      <c r="J846" s="94"/>
      <c r="K846" s="94"/>
      <c r="L846" s="94"/>
      <c r="M846" s="94"/>
      <c r="N846" s="94"/>
      <c r="O846" s="94"/>
      <c r="P846" s="94"/>
      <c r="Q846" s="94"/>
      <c r="R846" s="94"/>
    </row>
    <row r="847" spans="2:18">
      <c r="B847" s="93"/>
      <c r="C847" s="93"/>
      <c r="D847" s="93"/>
      <c r="E847" s="93"/>
      <c r="F847" s="94"/>
      <c r="G847" s="94"/>
      <c r="H847" s="94"/>
      <c r="I847" s="94"/>
      <c r="J847" s="94"/>
      <c r="K847" s="94"/>
      <c r="L847" s="94"/>
      <c r="M847" s="94"/>
      <c r="N847" s="94"/>
      <c r="O847" s="94"/>
      <c r="P847" s="94"/>
      <c r="Q847" s="94"/>
      <c r="R847" s="94"/>
    </row>
    <row r="848" spans="2:18">
      <c r="B848" s="93"/>
      <c r="C848" s="93"/>
      <c r="D848" s="93"/>
      <c r="E848" s="93"/>
      <c r="F848" s="94"/>
      <c r="G848" s="94"/>
      <c r="H848" s="94"/>
      <c r="I848" s="94"/>
      <c r="J848" s="94"/>
      <c r="K848" s="94"/>
      <c r="L848" s="94"/>
      <c r="M848" s="94"/>
      <c r="N848" s="94"/>
      <c r="O848" s="94"/>
      <c r="P848" s="94"/>
      <c r="Q848" s="94"/>
      <c r="R848" s="94"/>
    </row>
    <row r="849" spans="2:18">
      <c r="B849" s="93"/>
      <c r="C849" s="93"/>
      <c r="D849" s="93"/>
      <c r="E849" s="93"/>
      <c r="F849" s="94"/>
      <c r="G849" s="94"/>
      <c r="H849" s="94"/>
      <c r="I849" s="94"/>
      <c r="J849" s="94"/>
      <c r="K849" s="94"/>
      <c r="L849" s="94"/>
      <c r="M849" s="94"/>
      <c r="N849" s="94"/>
      <c r="O849" s="94"/>
      <c r="P849" s="94"/>
      <c r="Q849" s="94"/>
      <c r="R849" s="94"/>
    </row>
    <row r="850" spans="2:18">
      <c r="B850" s="93"/>
      <c r="C850" s="93"/>
      <c r="D850" s="93"/>
      <c r="E850" s="93"/>
      <c r="F850" s="94"/>
      <c r="G850" s="94"/>
      <c r="H850" s="94"/>
      <c r="I850" s="94"/>
      <c r="J850" s="94"/>
      <c r="K850" s="94"/>
      <c r="L850" s="94"/>
      <c r="M850" s="94"/>
      <c r="N850" s="94"/>
      <c r="O850" s="94"/>
      <c r="P850" s="94"/>
      <c r="Q850" s="94"/>
      <c r="R850" s="94"/>
    </row>
    <row r="851" spans="2:18">
      <c r="B851" s="93"/>
      <c r="C851" s="93"/>
      <c r="D851" s="93"/>
      <c r="E851" s="93"/>
      <c r="F851" s="94"/>
      <c r="G851" s="94"/>
      <c r="H851" s="94"/>
      <c r="I851" s="94"/>
      <c r="J851" s="94"/>
      <c r="K851" s="94"/>
      <c r="L851" s="94"/>
      <c r="M851" s="94"/>
      <c r="N851" s="94"/>
      <c r="O851" s="94"/>
      <c r="P851" s="94"/>
      <c r="Q851" s="94"/>
      <c r="R851" s="94"/>
    </row>
    <row r="852" spans="2:18">
      <c r="B852" s="93"/>
      <c r="C852" s="93"/>
      <c r="D852" s="93"/>
      <c r="E852" s="93"/>
      <c r="F852" s="94"/>
      <c r="G852" s="94"/>
      <c r="H852" s="94"/>
      <c r="I852" s="94"/>
      <c r="J852" s="94"/>
      <c r="K852" s="94"/>
      <c r="L852" s="94"/>
      <c r="M852" s="94"/>
      <c r="N852" s="94"/>
      <c r="O852" s="94"/>
      <c r="P852" s="94"/>
      <c r="Q852" s="94"/>
      <c r="R852" s="94"/>
    </row>
    <row r="853" spans="2:18">
      <c r="B853" s="93"/>
      <c r="C853" s="93"/>
      <c r="D853" s="93"/>
      <c r="E853" s="93"/>
      <c r="F853" s="94"/>
      <c r="G853" s="94"/>
      <c r="H853" s="94"/>
      <c r="I853" s="94"/>
      <c r="J853" s="94"/>
      <c r="K853" s="94"/>
      <c r="L853" s="94"/>
      <c r="M853" s="94"/>
      <c r="N853" s="94"/>
      <c r="O853" s="94"/>
      <c r="P853" s="94"/>
      <c r="Q853" s="94"/>
      <c r="R853" s="94"/>
    </row>
    <row r="854" spans="2:18">
      <c r="B854" s="93"/>
      <c r="C854" s="93"/>
      <c r="D854" s="93"/>
      <c r="E854" s="93"/>
      <c r="F854" s="94"/>
      <c r="G854" s="94"/>
      <c r="H854" s="94"/>
      <c r="I854" s="94"/>
      <c r="J854" s="94"/>
      <c r="K854" s="94"/>
      <c r="L854" s="94"/>
      <c r="M854" s="94"/>
      <c r="N854" s="94"/>
      <c r="O854" s="94"/>
      <c r="P854" s="94"/>
      <c r="Q854" s="94"/>
      <c r="R854" s="94"/>
    </row>
    <row r="855" spans="2:18">
      <c r="B855" s="93"/>
      <c r="C855" s="93"/>
      <c r="D855" s="93"/>
      <c r="E855" s="93"/>
      <c r="F855" s="94"/>
      <c r="G855" s="94"/>
      <c r="H855" s="94"/>
      <c r="I855" s="94"/>
      <c r="J855" s="94"/>
      <c r="K855" s="94"/>
      <c r="L855" s="94"/>
      <c r="M855" s="94"/>
      <c r="N855" s="94"/>
      <c r="O855" s="94"/>
      <c r="P855" s="94"/>
      <c r="Q855" s="94"/>
      <c r="R855" s="94"/>
    </row>
    <row r="856" spans="2:18">
      <c r="B856" s="93"/>
      <c r="C856" s="93"/>
      <c r="D856" s="93"/>
      <c r="E856" s="93"/>
      <c r="F856" s="94"/>
      <c r="G856" s="94"/>
      <c r="H856" s="94"/>
      <c r="I856" s="94"/>
      <c r="J856" s="94"/>
      <c r="K856" s="94"/>
      <c r="L856" s="94"/>
      <c r="M856" s="94"/>
      <c r="N856" s="94"/>
      <c r="O856" s="94"/>
      <c r="P856" s="94"/>
      <c r="Q856" s="94"/>
      <c r="R856" s="94"/>
    </row>
    <row r="857" spans="2:18">
      <c r="B857" s="93"/>
      <c r="C857" s="93"/>
      <c r="D857" s="93"/>
      <c r="E857" s="93"/>
      <c r="F857" s="94"/>
      <c r="G857" s="94"/>
      <c r="H857" s="94"/>
      <c r="I857" s="94"/>
      <c r="J857" s="94"/>
      <c r="K857" s="94"/>
      <c r="L857" s="94"/>
      <c r="M857" s="94"/>
      <c r="N857" s="94"/>
      <c r="O857" s="94"/>
      <c r="P857" s="94"/>
      <c r="Q857" s="94"/>
      <c r="R857" s="94"/>
    </row>
    <row r="858" spans="2:18">
      <c r="B858" s="93"/>
      <c r="C858" s="93"/>
      <c r="D858" s="93"/>
      <c r="E858" s="93"/>
      <c r="F858" s="94"/>
      <c r="G858" s="94"/>
      <c r="H858" s="94"/>
      <c r="I858" s="94"/>
      <c r="J858" s="94"/>
      <c r="K858" s="94"/>
      <c r="L858" s="94"/>
      <c r="M858" s="94"/>
      <c r="N858" s="94"/>
      <c r="O858" s="94"/>
      <c r="P858" s="94"/>
      <c r="Q858" s="94"/>
      <c r="R858" s="94"/>
    </row>
    <row r="859" spans="2:18">
      <c r="B859" s="93"/>
      <c r="C859" s="93"/>
      <c r="D859" s="93"/>
      <c r="E859" s="93"/>
      <c r="F859" s="94"/>
      <c r="G859" s="94"/>
      <c r="H859" s="94"/>
      <c r="I859" s="94"/>
      <c r="J859" s="94"/>
      <c r="K859" s="94"/>
      <c r="L859" s="94"/>
      <c r="M859" s="94"/>
      <c r="N859" s="94"/>
      <c r="O859" s="94"/>
      <c r="P859" s="94"/>
      <c r="Q859" s="94"/>
      <c r="R859" s="94"/>
    </row>
    <row r="860" spans="2:18">
      <c r="B860" s="93"/>
      <c r="C860" s="93"/>
      <c r="D860" s="93"/>
      <c r="E860" s="93"/>
      <c r="F860" s="94"/>
      <c r="G860" s="94"/>
      <c r="H860" s="94"/>
      <c r="I860" s="94"/>
      <c r="J860" s="94"/>
      <c r="K860" s="94"/>
      <c r="L860" s="94"/>
      <c r="M860" s="94"/>
      <c r="N860" s="94"/>
      <c r="O860" s="94"/>
      <c r="P860" s="94"/>
      <c r="Q860" s="94"/>
      <c r="R860" s="94"/>
    </row>
    <row r="861" spans="2:18">
      <c r="B861" s="93"/>
      <c r="C861" s="93"/>
      <c r="D861" s="93"/>
      <c r="E861" s="93"/>
      <c r="F861" s="94"/>
      <c r="G861" s="94"/>
      <c r="H861" s="94"/>
      <c r="I861" s="94"/>
      <c r="J861" s="94"/>
      <c r="K861" s="94"/>
      <c r="L861" s="94"/>
      <c r="M861" s="94"/>
      <c r="N861" s="94"/>
      <c r="O861" s="94"/>
      <c r="P861" s="94"/>
      <c r="Q861" s="94"/>
      <c r="R861" s="94"/>
    </row>
    <row r="862" spans="2:18">
      <c r="B862" s="93"/>
      <c r="C862" s="93"/>
      <c r="D862" s="93"/>
      <c r="E862" s="93"/>
      <c r="F862" s="94"/>
      <c r="G862" s="94"/>
      <c r="H862" s="94"/>
      <c r="I862" s="94"/>
      <c r="J862" s="94"/>
      <c r="K862" s="94"/>
      <c r="L862" s="94"/>
      <c r="M862" s="94"/>
      <c r="N862" s="94"/>
      <c r="O862" s="94"/>
      <c r="P862" s="94"/>
      <c r="Q862" s="94"/>
      <c r="R862" s="94"/>
    </row>
    <row r="863" spans="2:18">
      <c r="B863" s="93"/>
      <c r="C863" s="93"/>
      <c r="D863" s="93"/>
      <c r="E863" s="93"/>
      <c r="F863" s="94"/>
      <c r="G863" s="94"/>
      <c r="H863" s="94"/>
      <c r="I863" s="94"/>
      <c r="J863" s="94"/>
      <c r="K863" s="94"/>
      <c r="L863" s="94"/>
      <c r="M863" s="94"/>
      <c r="N863" s="94"/>
      <c r="O863" s="94"/>
      <c r="P863" s="94"/>
      <c r="Q863" s="94"/>
      <c r="R863" s="94"/>
    </row>
    <row r="864" spans="2:18">
      <c r="B864" s="93"/>
      <c r="C864" s="93"/>
      <c r="D864" s="93"/>
      <c r="E864" s="93"/>
      <c r="F864" s="94"/>
      <c r="G864" s="94"/>
      <c r="H864" s="94"/>
      <c r="I864" s="94"/>
      <c r="J864" s="94"/>
      <c r="K864" s="94"/>
      <c r="L864" s="94"/>
      <c r="M864" s="94"/>
      <c r="N864" s="94"/>
      <c r="O864" s="94"/>
      <c r="P864" s="94"/>
      <c r="Q864" s="94"/>
      <c r="R864" s="94"/>
    </row>
    <row r="865" spans="2:18">
      <c r="B865" s="93"/>
      <c r="C865" s="93"/>
      <c r="D865" s="93"/>
      <c r="E865" s="93"/>
      <c r="F865" s="94"/>
      <c r="G865" s="94"/>
      <c r="H865" s="94"/>
      <c r="I865" s="94"/>
      <c r="J865" s="94"/>
      <c r="K865" s="94"/>
      <c r="L865" s="94"/>
      <c r="M865" s="94"/>
      <c r="N865" s="94"/>
      <c r="O865" s="94"/>
      <c r="P865" s="94"/>
      <c r="Q865" s="94"/>
      <c r="R865" s="94"/>
    </row>
    <row r="866" spans="2:18">
      <c r="B866" s="93"/>
      <c r="C866" s="93"/>
      <c r="D866" s="93"/>
      <c r="E866" s="93"/>
      <c r="F866" s="94"/>
      <c r="G866" s="94"/>
      <c r="H866" s="94"/>
      <c r="I866" s="94"/>
      <c r="J866" s="94"/>
      <c r="K866" s="94"/>
      <c r="L866" s="94"/>
      <c r="M866" s="94"/>
      <c r="N866" s="94"/>
      <c r="O866" s="94"/>
      <c r="P866" s="94"/>
      <c r="Q866" s="94"/>
      <c r="R866" s="94"/>
    </row>
    <row r="867" spans="2:18">
      <c r="B867" s="93"/>
      <c r="C867" s="93"/>
      <c r="D867" s="93"/>
      <c r="E867" s="93"/>
      <c r="F867" s="94"/>
      <c r="G867" s="94"/>
      <c r="H867" s="94"/>
      <c r="I867" s="94"/>
      <c r="J867" s="94"/>
      <c r="K867" s="94"/>
      <c r="L867" s="94"/>
      <c r="M867" s="94"/>
      <c r="N867" s="94"/>
      <c r="O867" s="94"/>
      <c r="P867" s="94"/>
      <c r="Q867" s="94"/>
      <c r="R867" s="94"/>
    </row>
    <row r="868" spans="2:18">
      <c r="B868" s="93"/>
      <c r="C868" s="93"/>
      <c r="D868" s="93"/>
      <c r="E868" s="93"/>
      <c r="F868" s="94"/>
      <c r="G868" s="94"/>
      <c r="H868" s="94"/>
      <c r="I868" s="94"/>
      <c r="J868" s="94"/>
      <c r="K868" s="94"/>
      <c r="L868" s="94"/>
      <c r="M868" s="94"/>
      <c r="N868" s="94"/>
      <c r="O868" s="94"/>
      <c r="P868" s="94"/>
      <c r="Q868" s="94"/>
      <c r="R868" s="94"/>
    </row>
    <row r="869" spans="2:18">
      <c r="B869" s="93"/>
      <c r="C869" s="93"/>
      <c r="D869" s="93"/>
      <c r="E869" s="93"/>
      <c r="F869" s="94"/>
      <c r="G869" s="94"/>
      <c r="H869" s="94"/>
      <c r="I869" s="94"/>
      <c r="J869" s="94"/>
      <c r="K869" s="94"/>
      <c r="L869" s="94"/>
      <c r="M869" s="94"/>
      <c r="N869" s="94"/>
      <c r="O869" s="94"/>
      <c r="P869" s="94"/>
      <c r="Q869" s="94"/>
      <c r="R869" s="94"/>
    </row>
    <row r="870" spans="2:18">
      <c r="B870" s="93"/>
      <c r="C870" s="93"/>
      <c r="D870" s="93"/>
      <c r="E870" s="93"/>
      <c r="F870" s="94"/>
      <c r="G870" s="94"/>
      <c r="H870" s="94"/>
      <c r="I870" s="94"/>
      <c r="J870" s="94"/>
      <c r="K870" s="94"/>
      <c r="L870" s="94"/>
      <c r="M870" s="94"/>
      <c r="N870" s="94"/>
      <c r="O870" s="94"/>
      <c r="P870" s="94"/>
      <c r="Q870" s="94"/>
      <c r="R870" s="94"/>
    </row>
    <row r="871" spans="2:18">
      <c r="B871" s="93"/>
      <c r="C871" s="93"/>
      <c r="D871" s="93"/>
      <c r="E871" s="93"/>
      <c r="F871" s="94"/>
      <c r="G871" s="94"/>
      <c r="H871" s="94"/>
      <c r="I871" s="94"/>
      <c r="J871" s="94"/>
      <c r="K871" s="94"/>
      <c r="L871" s="94"/>
      <c r="M871" s="94"/>
      <c r="N871" s="94"/>
      <c r="O871" s="94"/>
      <c r="P871" s="94"/>
      <c r="Q871" s="94"/>
      <c r="R871" s="94"/>
    </row>
    <row r="872" spans="2:18">
      <c r="B872" s="93"/>
      <c r="C872" s="93"/>
      <c r="D872" s="93"/>
      <c r="E872" s="93"/>
      <c r="F872" s="94"/>
      <c r="G872" s="94"/>
      <c r="H872" s="94"/>
      <c r="I872" s="94"/>
      <c r="J872" s="94"/>
      <c r="K872" s="94"/>
      <c r="L872" s="94"/>
      <c r="M872" s="94"/>
      <c r="N872" s="94"/>
      <c r="O872" s="94"/>
      <c r="P872" s="94"/>
      <c r="Q872" s="94"/>
      <c r="R872" s="94"/>
    </row>
    <row r="873" spans="2:18">
      <c r="B873" s="93"/>
      <c r="C873" s="93"/>
      <c r="D873" s="93"/>
      <c r="E873" s="93"/>
      <c r="F873" s="94"/>
      <c r="G873" s="94"/>
      <c r="H873" s="94"/>
      <c r="I873" s="94"/>
      <c r="J873" s="94"/>
      <c r="K873" s="94"/>
      <c r="L873" s="94"/>
      <c r="M873" s="94"/>
      <c r="N873" s="94"/>
      <c r="O873" s="94"/>
      <c r="P873" s="94"/>
      <c r="Q873" s="94"/>
      <c r="R873" s="94"/>
    </row>
    <row r="874" spans="2:18">
      <c r="B874" s="93"/>
      <c r="C874" s="93"/>
      <c r="D874" s="93"/>
      <c r="E874" s="93"/>
      <c r="F874" s="94"/>
      <c r="G874" s="94"/>
      <c r="H874" s="94"/>
      <c r="I874" s="94"/>
      <c r="J874" s="94"/>
      <c r="K874" s="94"/>
      <c r="L874" s="94"/>
      <c r="M874" s="94"/>
      <c r="N874" s="94"/>
      <c r="O874" s="94"/>
      <c r="P874" s="94"/>
      <c r="Q874" s="94"/>
      <c r="R874" s="94"/>
    </row>
    <row r="875" spans="2:18">
      <c r="B875" s="93"/>
      <c r="C875" s="93"/>
      <c r="D875" s="93"/>
      <c r="E875" s="93"/>
      <c r="F875" s="94"/>
      <c r="G875" s="94"/>
      <c r="H875" s="94"/>
      <c r="I875" s="94"/>
      <c r="J875" s="94"/>
      <c r="K875" s="94"/>
      <c r="L875" s="94"/>
      <c r="M875" s="94"/>
      <c r="N875" s="94"/>
      <c r="O875" s="94"/>
      <c r="P875" s="94"/>
      <c r="Q875" s="94"/>
      <c r="R875" s="94"/>
    </row>
    <row r="876" spans="2:18">
      <c r="B876" s="93"/>
      <c r="C876" s="93"/>
      <c r="D876" s="93"/>
      <c r="E876" s="93"/>
      <c r="F876" s="94"/>
      <c r="G876" s="94"/>
      <c r="H876" s="94"/>
      <c r="I876" s="94"/>
      <c r="J876" s="94"/>
      <c r="K876" s="94"/>
      <c r="L876" s="94"/>
      <c r="M876" s="94"/>
      <c r="N876" s="94"/>
      <c r="O876" s="94"/>
      <c r="P876" s="94"/>
      <c r="Q876" s="94"/>
      <c r="R876" s="94"/>
    </row>
    <row r="877" spans="2:18">
      <c r="B877" s="93"/>
      <c r="C877" s="93"/>
      <c r="D877" s="93"/>
      <c r="E877" s="93"/>
      <c r="F877" s="94"/>
      <c r="G877" s="94"/>
      <c r="H877" s="94"/>
      <c r="I877" s="94"/>
      <c r="J877" s="94"/>
      <c r="K877" s="94"/>
      <c r="L877" s="94"/>
      <c r="M877" s="94"/>
      <c r="N877" s="94"/>
      <c r="O877" s="94"/>
      <c r="P877" s="94"/>
      <c r="Q877" s="94"/>
      <c r="R877" s="94"/>
    </row>
    <row r="878" spans="2:18">
      <c r="B878" s="93"/>
      <c r="C878" s="93"/>
      <c r="D878" s="93"/>
      <c r="E878" s="93"/>
      <c r="F878" s="94"/>
      <c r="G878" s="94"/>
      <c r="H878" s="94"/>
      <c r="I878" s="94"/>
      <c r="J878" s="94"/>
      <c r="K878" s="94"/>
      <c r="L878" s="94"/>
      <c r="M878" s="94"/>
      <c r="N878" s="94"/>
      <c r="O878" s="94"/>
      <c r="P878" s="94"/>
      <c r="Q878" s="94"/>
      <c r="R878" s="94"/>
    </row>
    <row r="879" spans="2:18">
      <c r="B879" s="93"/>
      <c r="C879" s="93"/>
      <c r="D879" s="93"/>
      <c r="E879" s="93"/>
      <c r="F879" s="94"/>
      <c r="G879" s="94"/>
      <c r="H879" s="94"/>
      <c r="I879" s="94"/>
      <c r="J879" s="94"/>
      <c r="K879" s="94"/>
      <c r="L879" s="94"/>
      <c r="M879" s="94"/>
      <c r="N879" s="94"/>
      <c r="O879" s="94"/>
      <c r="P879" s="94"/>
      <c r="Q879" s="94"/>
      <c r="R879" s="94"/>
    </row>
    <row r="880" spans="2:18">
      <c r="B880" s="93"/>
      <c r="C880" s="93"/>
      <c r="D880" s="93"/>
      <c r="E880" s="93"/>
      <c r="F880" s="94"/>
      <c r="G880" s="94"/>
      <c r="H880" s="94"/>
      <c r="I880" s="94"/>
      <c r="J880" s="94"/>
      <c r="K880" s="94"/>
      <c r="L880" s="94"/>
      <c r="M880" s="94"/>
      <c r="N880" s="94"/>
      <c r="O880" s="94"/>
      <c r="P880" s="94"/>
      <c r="Q880" s="94"/>
      <c r="R880" s="94"/>
    </row>
    <row r="881" spans="2:18">
      <c r="B881" s="93"/>
      <c r="C881" s="93"/>
      <c r="D881" s="93"/>
      <c r="E881" s="93"/>
      <c r="F881" s="94"/>
      <c r="G881" s="94"/>
      <c r="H881" s="94"/>
      <c r="I881" s="94"/>
      <c r="J881" s="94"/>
      <c r="K881" s="94"/>
      <c r="L881" s="94"/>
      <c r="M881" s="94"/>
      <c r="N881" s="94"/>
      <c r="O881" s="94"/>
      <c r="P881" s="94"/>
      <c r="Q881" s="94"/>
      <c r="R881" s="94"/>
    </row>
    <row r="882" spans="2:18">
      <c r="B882" s="93"/>
      <c r="C882" s="93"/>
      <c r="D882" s="93"/>
      <c r="E882" s="93"/>
      <c r="F882" s="94"/>
      <c r="G882" s="94"/>
      <c r="H882" s="94"/>
      <c r="I882" s="94"/>
      <c r="J882" s="94"/>
      <c r="K882" s="94"/>
      <c r="L882" s="94"/>
      <c r="M882" s="94"/>
      <c r="N882" s="94"/>
      <c r="O882" s="94"/>
      <c r="P882" s="94"/>
      <c r="Q882" s="94"/>
      <c r="R882" s="94"/>
    </row>
    <row r="883" spans="2:18">
      <c r="B883" s="93"/>
      <c r="C883" s="93"/>
      <c r="D883" s="93"/>
      <c r="E883" s="93"/>
      <c r="F883" s="94"/>
      <c r="G883" s="94"/>
      <c r="H883" s="94"/>
      <c r="I883" s="94"/>
      <c r="J883" s="94"/>
      <c r="K883" s="94"/>
      <c r="L883" s="94"/>
      <c r="M883" s="94"/>
      <c r="N883" s="94"/>
      <c r="O883" s="94"/>
      <c r="P883" s="94"/>
      <c r="Q883" s="94"/>
      <c r="R883" s="94"/>
    </row>
    <row r="884" spans="2:18">
      <c r="B884" s="93"/>
      <c r="C884" s="93"/>
      <c r="D884" s="93"/>
      <c r="E884" s="93"/>
      <c r="F884" s="94"/>
      <c r="G884" s="94"/>
      <c r="H884" s="94"/>
      <c r="I884" s="94"/>
      <c r="J884" s="94"/>
      <c r="K884" s="94"/>
      <c r="L884" s="94"/>
      <c r="M884" s="94"/>
      <c r="N884" s="94"/>
      <c r="O884" s="94"/>
      <c r="P884" s="94"/>
      <c r="Q884" s="94"/>
      <c r="R884" s="94"/>
    </row>
    <row r="885" spans="2:18">
      <c r="B885" s="93"/>
      <c r="C885" s="93"/>
      <c r="D885" s="93"/>
      <c r="E885" s="93"/>
      <c r="F885" s="94"/>
      <c r="G885" s="94"/>
      <c r="H885" s="94"/>
      <c r="I885" s="94"/>
      <c r="J885" s="94"/>
      <c r="K885" s="94"/>
      <c r="L885" s="94"/>
      <c r="M885" s="94"/>
      <c r="N885" s="94"/>
      <c r="O885" s="94"/>
      <c r="P885" s="94"/>
      <c r="Q885" s="94"/>
      <c r="R885" s="94"/>
    </row>
    <row r="886" spans="2:18">
      <c r="B886" s="93"/>
      <c r="C886" s="93"/>
      <c r="D886" s="93"/>
      <c r="E886" s="93"/>
      <c r="F886" s="94"/>
      <c r="G886" s="94"/>
      <c r="H886" s="94"/>
      <c r="I886" s="94"/>
      <c r="J886" s="94"/>
      <c r="K886" s="94"/>
      <c r="L886" s="94"/>
      <c r="M886" s="94"/>
      <c r="N886" s="94"/>
      <c r="O886" s="94"/>
      <c r="P886" s="94"/>
      <c r="Q886" s="94"/>
      <c r="R886" s="94"/>
    </row>
    <row r="887" spans="2:18">
      <c r="B887" s="93"/>
      <c r="C887" s="93"/>
      <c r="D887" s="93"/>
      <c r="E887" s="93"/>
      <c r="F887" s="94"/>
      <c r="G887" s="94"/>
      <c r="H887" s="94"/>
      <c r="I887" s="94"/>
      <c r="J887" s="94"/>
      <c r="K887" s="94"/>
      <c r="L887" s="94"/>
      <c r="M887" s="94"/>
      <c r="N887" s="94"/>
      <c r="O887" s="94"/>
      <c r="P887" s="94"/>
      <c r="Q887" s="94"/>
      <c r="R887" s="94"/>
    </row>
    <row r="888" spans="2:18">
      <c r="B888" s="93"/>
      <c r="C888" s="93"/>
      <c r="D888" s="93"/>
      <c r="E888" s="93"/>
      <c r="F888" s="94"/>
      <c r="G888" s="94"/>
      <c r="H888" s="94"/>
      <c r="I888" s="94"/>
      <c r="J888" s="94"/>
      <c r="K888" s="94"/>
      <c r="L888" s="94"/>
      <c r="M888" s="94"/>
      <c r="N888" s="94"/>
      <c r="O888" s="94"/>
      <c r="P888" s="94"/>
      <c r="Q888" s="94"/>
      <c r="R888" s="94"/>
    </row>
    <row r="889" spans="2:18">
      <c r="B889" s="93"/>
      <c r="C889" s="93"/>
      <c r="D889" s="93"/>
      <c r="E889" s="93"/>
      <c r="F889" s="94"/>
      <c r="G889" s="94"/>
      <c r="H889" s="94"/>
      <c r="I889" s="94"/>
      <c r="J889" s="94"/>
      <c r="K889" s="94"/>
      <c r="L889" s="94"/>
      <c r="M889" s="94"/>
      <c r="N889" s="94"/>
      <c r="O889" s="94"/>
      <c r="P889" s="94"/>
      <c r="Q889" s="94"/>
      <c r="R889" s="94"/>
    </row>
    <row r="890" spans="2:18">
      <c r="B890" s="93"/>
      <c r="C890" s="93"/>
      <c r="D890" s="93"/>
      <c r="E890" s="93"/>
      <c r="F890" s="94"/>
      <c r="G890" s="94"/>
      <c r="H890" s="94"/>
      <c r="I890" s="94"/>
      <c r="J890" s="94"/>
      <c r="K890" s="94"/>
      <c r="L890" s="94"/>
      <c r="M890" s="94"/>
      <c r="N890" s="94"/>
      <c r="O890" s="94"/>
      <c r="P890" s="94"/>
      <c r="Q890" s="94"/>
      <c r="R890" s="94"/>
    </row>
    <row r="891" spans="2:18">
      <c r="B891" s="93"/>
      <c r="C891" s="93"/>
      <c r="D891" s="93"/>
      <c r="E891" s="93"/>
      <c r="F891" s="94"/>
      <c r="G891" s="94"/>
      <c r="H891" s="94"/>
      <c r="I891" s="94"/>
      <c r="J891" s="94"/>
      <c r="K891" s="94"/>
      <c r="L891" s="94"/>
      <c r="M891" s="94"/>
      <c r="N891" s="94"/>
      <c r="O891" s="94"/>
      <c r="P891" s="94"/>
      <c r="Q891" s="94"/>
      <c r="R891" s="94"/>
    </row>
    <row r="892" spans="2:18">
      <c r="B892" s="93"/>
      <c r="C892" s="93"/>
      <c r="D892" s="93"/>
      <c r="E892" s="93"/>
      <c r="F892" s="94"/>
      <c r="G892" s="94"/>
      <c r="H892" s="94"/>
      <c r="I892" s="94"/>
      <c r="J892" s="94"/>
      <c r="K892" s="94"/>
      <c r="L892" s="94"/>
      <c r="M892" s="94"/>
      <c r="N892" s="94"/>
      <c r="O892" s="94"/>
      <c r="P892" s="94"/>
      <c r="Q892" s="94"/>
      <c r="R892" s="94"/>
    </row>
    <row r="893" spans="2:18">
      <c r="B893" s="93"/>
      <c r="C893" s="93"/>
      <c r="D893" s="93"/>
      <c r="E893" s="93"/>
      <c r="F893" s="94"/>
      <c r="G893" s="94"/>
      <c r="H893" s="94"/>
      <c r="I893" s="94"/>
      <c r="J893" s="94"/>
      <c r="K893" s="94"/>
      <c r="L893" s="94"/>
      <c r="M893" s="94"/>
      <c r="N893" s="94"/>
      <c r="O893" s="94"/>
      <c r="P893" s="94"/>
      <c r="Q893" s="94"/>
      <c r="R893" s="94"/>
    </row>
    <row r="894" spans="2:18">
      <c r="B894" s="93"/>
      <c r="C894" s="93"/>
      <c r="D894" s="93"/>
      <c r="E894" s="93"/>
      <c r="F894" s="94"/>
      <c r="G894" s="94"/>
      <c r="H894" s="94"/>
      <c r="I894" s="94"/>
      <c r="J894" s="94"/>
      <c r="K894" s="94"/>
      <c r="L894" s="94"/>
      <c r="M894" s="94"/>
      <c r="N894" s="94"/>
      <c r="O894" s="94"/>
      <c r="P894" s="94"/>
      <c r="Q894" s="94"/>
      <c r="R894" s="94"/>
    </row>
    <row r="895" spans="2:18">
      <c r="B895" s="93"/>
      <c r="C895" s="93"/>
      <c r="D895" s="93"/>
      <c r="E895" s="93"/>
      <c r="F895" s="94"/>
      <c r="G895" s="94"/>
      <c r="H895" s="94"/>
      <c r="I895" s="94"/>
      <c r="J895" s="94"/>
      <c r="K895" s="94"/>
      <c r="L895" s="94"/>
      <c r="M895" s="94"/>
      <c r="N895" s="94"/>
      <c r="O895" s="94"/>
      <c r="P895" s="94"/>
      <c r="Q895" s="94"/>
      <c r="R895" s="94"/>
    </row>
    <row r="896" spans="2:18">
      <c r="B896" s="93"/>
      <c r="C896" s="93"/>
      <c r="D896" s="93"/>
      <c r="E896" s="93"/>
      <c r="F896" s="94"/>
      <c r="G896" s="94"/>
      <c r="H896" s="94"/>
      <c r="I896" s="94"/>
      <c r="J896" s="94"/>
      <c r="K896" s="94"/>
      <c r="L896" s="94"/>
      <c r="M896" s="94"/>
      <c r="N896" s="94"/>
      <c r="O896" s="94"/>
      <c r="P896" s="94"/>
      <c r="Q896" s="94"/>
      <c r="R896" s="94"/>
    </row>
    <row r="897" spans="2:18">
      <c r="B897" s="93"/>
      <c r="C897" s="93"/>
      <c r="D897" s="93"/>
      <c r="E897" s="93"/>
      <c r="F897" s="94"/>
      <c r="G897" s="94"/>
      <c r="H897" s="94"/>
      <c r="I897" s="94"/>
      <c r="J897" s="94"/>
      <c r="K897" s="94"/>
      <c r="L897" s="94"/>
      <c r="M897" s="94"/>
      <c r="N897" s="94"/>
      <c r="O897" s="94"/>
      <c r="P897" s="94"/>
      <c r="Q897" s="94"/>
      <c r="R897" s="94"/>
    </row>
    <row r="898" spans="2:18">
      <c r="B898" s="93"/>
      <c r="C898" s="93"/>
      <c r="D898" s="93"/>
      <c r="E898" s="93"/>
      <c r="F898" s="94"/>
      <c r="G898" s="94"/>
      <c r="H898" s="94"/>
      <c r="I898" s="94"/>
      <c r="J898" s="94"/>
      <c r="K898" s="94"/>
      <c r="L898" s="94"/>
      <c r="M898" s="94"/>
      <c r="N898" s="94"/>
      <c r="O898" s="94"/>
      <c r="P898" s="94"/>
      <c r="Q898" s="94"/>
      <c r="R898" s="94"/>
    </row>
    <row r="899" spans="2:18">
      <c r="B899" s="93"/>
      <c r="C899" s="93"/>
      <c r="D899" s="93"/>
      <c r="E899" s="93"/>
      <c r="F899" s="94"/>
      <c r="G899" s="94"/>
      <c r="H899" s="94"/>
      <c r="I899" s="94"/>
      <c r="J899" s="94"/>
      <c r="K899" s="94"/>
      <c r="L899" s="94"/>
      <c r="M899" s="94"/>
      <c r="N899" s="94"/>
      <c r="O899" s="94"/>
      <c r="P899" s="94"/>
      <c r="Q899" s="94"/>
      <c r="R899" s="94"/>
    </row>
    <row r="900" spans="2:18">
      <c r="B900" s="93"/>
      <c r="C900" s="93"/>
      <c r="D900" s="93"/>
      <c r="E900" s="93"/>
      <c r="F900" s="94"/>
      <c r="G900" s="94"/>
      <c r="H900" s="94"/>
      <c r="I900" s="94"/>
      <c r="J900" s="94"/>
      <c r="K900" s="94"/>
      <c r="L900" s="94"/>
      <c r="M900" s="94"/>
      <c r="N900" s="94"/>
      <c r="O900" s="94"/>
      <c r="P900" s="94"/>
      <c r="Q900" s="94"/>
      <c r="R900" s="94"/>
    </row>
    <row r="901" spans="2:18">
      <c r="B901" s="93"/>
      <c r="C901" s="93"/>
      <c r="D901" s="93"/>
      <c r="E901" s="93"/>
      <c r="F901" s="94"/>
      <c r="G901" s="94"/>
      <c r="H901" s="94"/>
      <c r="I901" s="94"/>
      <c r="J901" s="94"/>
      <c r="K901" s="94"/>
      <c r="L901" s="94"/>
      <c r="M901" s="94"/>
      <c r="N901" s="94"/>
      <c r="O901" s="94"/>
      <c r="P901" s="94"/>
      <c r="Q901" s="94"/>
      <c r="R901" s="94"/>
    </row>
    <row r="902" spans="2:18">
      <c r="B902" s="93"/>
      <c r="C902" s="93"/>
      <c r="D902" s="93"/>
      <c r="E902" s="93"/>
      <c r="F902" s="94"/>
      <c r="G902" s="94"/>
      <c r="H902" s="94"/>
      <c r="I902" s="94"/>
      <c r="J902" s="94"/>
      <c r="K902" s="94"/>
      <c r="L902" s="94"/>
      <c r="M902" s="94"/>
      <c r="N902" s="94"/>
      <c r="O902" s="94"/>
      <c r="P902" s="94"/>
      <c r="Q902" s="94"/>
      <c r="R902" s="94"/>
    </row>
    <row r="903" spans="2:18">
      <c r="B903" s="93"/>
      <c r="C903" s="93"/>
      <c r="D903" s="93"/>
      <c r="E903" s="93"/>
      <c r="F903" s="94"/>
      <c r="G903" s="94"/>
      <c r="H903" s="94"/>
      <c r="I903" s="94"/>
      <c r="J903" s="94"/>
      <c r="K903" s="94"/>
      <c r="L903" s="94"/>
      <c r="M903" s="94"/>
      <c r="N903" s="94"/>
      <c r="O903" s="94"/>
      <c r="P903" s="94"/>
      <c r="Q903" s="94"/>
      <c r="R903" s="94"/>
    </row>
    <row r="904" spans="2:18">
      <c r="B904" s="93"/>
      <c r="C904" s="93"/>
      <c r="D904" s="93"/>
      <c r="E904" s="93"/>
      <c r="F904" s="94"/>
      <c r="G904" s="94"/>
      <c r="H904" s="94"/>
      <c r="I904" s="94"/>
      <c r="J904" s="94"/>
      <c r="K904" s="94"/>
      <c r="L904" s="94"/>
      <c r="M904" s="94"/>
      <c r="N904" s="94"/>
      <c r="O904" s="94"/>
      <c r="P904" s="94"/>
      <c r="Q904" s="94"/>
      <c r="R904" s="94"/>
    </row>
    <row r="905" spans="2:18">
      <c r="B905" s="93"/>
      <c r="C905" s="93"/>
      <c r="D905" s="93"/>
      <c r="E905" s="93"/>
      <c r="F905" s="94"/>
      <c r="G905" s="94"/>
      <c r="H905" s="94"/>
      <c r="I905" s="94"/>
      <c r="J905" s="94"/>
      <c r="K905" s="94"/>
      <c r="L905" s="94"/>
      <c r="M905" s="94"/>
      <c r="N905" s="94"/>
      <c r="O905" s="94"/>
      <c r="P905" s="94"/>
      <c r="Q905" s="94"/>
      <c r="R905" s="94"/>
    </row>
    <row r="906" spans="2:18">
      <c r="B906" s="93"/>
      <c r="C906" s="93"/>
      <c r="D906" s="93"/>
      <c r="E906" s="93"/>
      <c r="F906" s="94"/>
      <c r="G906" s="94"/>
      <c r="H906" s="94"/>
      <c r="I906" s="94"/>
      <c r="J906" s="94"/>
      <c r="K906" s="94"/>
      <c r="L906" s="94"/>
      <c r="M906" s="94"/>
      <c r="N906" s="94"/>
      <c r="O906" s="94"/>
      <c r="P906" s="94"/>
      <c r="Q906" s="94"/>
      <c r="R906" s="94"/>
    </row>
    <row r="907" spans="2:18">
      <c r="B907" s="93"/>
      <c r="C907" s="93"/>
      <c r="D907" s="93"/>
      <c r="E907" s="93"/>
      <c r="F907" s="94"/>
      <c r="G907" s="94"/>
      <c r="H907" s="94"/>
      <c r="I907" s="94"/>
      <c r="J907" s="94"/>
      <c r="K907" s="94"/>
      <c r="L907" s="94"/>
      <c r="M907" s="94"/>
      <c r="N907" s="94"/>
      <c r="O907" s="94"/>
      <c r="P907" s="94"/>
      <c r="Q907" s="94"/>
      <c r="R907" s="94"/>
    </row>
    <row r="908" spans="2:18">
      <c r="B908" s="93"/>
      <c r="C908" s="93"/>
      <c r="D908" s="93"/>
      <c r="E908" s="93"/>
      <c r="F908" s="94"/>
      <c r="G908" s="94"/>
      <c r="H908" s="94"/>
      <c r="I908" s="94"/>
      <c r="J908" s="94"/>
      <c r="K908" s="94"/>
      <c r="L908" s="94"/>
      <c r="M908" s="94"/>
      <c r="N908" s="94"/>
      <c r="O908" s="94"/>
      <c r="P908" s="94"/>
      <c r="Q908" s="94"/>
      <c r="R908" s="94"/>
    </row>
    <row r="909" spans="2:18">
      <c r="B909" s="93"/>
      <c r="C909" s="93"/>
      <c r="D909" s="93"/>
      <c r="E909" s="93"/>
      <c r="F909" s="94"/>
      <c r="G909" s="94"/>
      <c r="H909" s="94"/>
      <c r="I909" s="94"/>
      <c r="J909" s="94"/>
      <c r="K909" s="94"/>
      <c r="L909" s="94"/>
      <c r="M909" s="94"/>
      <c r="N909" s="94"/>
      <c r="O909" s="94"/>
      <c r="P909" s="94"/>
      <c r="Q909" s="94"/>
      <c r="R909" s="94"/>
    </row>
    <row r="910" spans="2:18">
      <c r="B910" s="93"/>
      <c r="C910" s="93"/>
      <c r="D910" s="93"/>
      <c r="E910" s="93"/>
      <c r="F910" s="94"/>
      <c r="G910" s="94"/>
      <c r="H910" s="94"/>
      <c r="I910" s="94"/>
      <c r="J910" s="94"/>
      <c r="K910" s="94"/>
      <c r="L910" s="94"/>
      <c r="M910" s="94"/>
      <c r="N910" s="94"/>
      <c r="O910" s="94"/>
      <c r="P910" s="94"/>
      <c r="Q910" s="94"/>
      <c r="R910" s="94"/>
    </row>
    <row r="911" spans="2:18">
      <c r="B911" s="93"/>
      <c r="C911" s="93"/>
      <c r="D911" s="93"/>
      <c r="E911" s="93"/>
      <c r="F911" s="94"/>
      <c r="G911" s="94"/>
      <c r="H911" s="94"/>
      <c r="I911" s="94"/>
      <c r="J911" s="94"/>
      <c r="K911" s="94"/>
      <c r="L911" s="94"/>
      <c r="M911" s="94"/>
      <c r="N911" s="94"/>
      <c r="O911" s="94"/>
      <c r="P911" s="94"/>
      <c r="Q911" s="94"/>
      <c r="R911" s="94"/>
    </row>
    <row r="912" spans="2:18">
      <c r="B912" s="93"/>
      <c r="C912" s="93"/>
      <c r="D912" s="93"/>
      <c r="E912" s="93"/>
      <c r="F912" s="94"/>
      <c r="G912" s="94"/>
      <c r="H912" s="94"/>
      <c r="I912" s="94"/>
      <c r="J912" s="94"/>
      <c r="K912" s="94"/>
      <c r="L912" s="94"/>
      <c r="M912" s="94"/>
      <c r="N912" s="94"/>
      <c r="O912" s="94"/>
      <c r="P912" s="94"/>
      <c r="Q912" s="94"/>
      <c r="R912" s="94"/>
    </row>
    <row r="913" spans="2:18">
      <c r="B913" s="93"/>
      <c r="C913" s="93"/>
      <c r="D913" s="93"/>
      <c r="E913" s="93"/>
      <c r="F913" s="94"/>
      <c r="G913" s="94"/>
      <c r="H913" s="94"/>
      <c r="I913" s="94"/>
      <c r="J913" s="94"/>
      <c r="K913" s="94"/>
      <c r="L913" s="94"/>
      <c r="M913" s="94"/>
      <c r="N913" s="94"/>
      <c r="O913" s="94"/>
      <c r="P913" s="94"/>
      <c r="Q913" s="94"/>
      <c r="R913" s="94"/>
    </row>
    <row r="914" spans="2:18">
      <c r="B914" s="93"/>
      <c r="C914" s="93"/>
      <c r="D914" s="93"/>
      <c r="E914" s="93"/>
      <c r="F914" s="94"/>
      <c r="G914" s="94"/>
      <c r="H914" s="94"/>
      <c r="I914" s="94"/>
      <c r="J914" s="94"/>
      <c r="K914" s="94"/>
      <c r="L914" s="94"/>
      <c r="M914" s="94"/>
      <c r="N914" s="94"/>
      <c r="O914" s="94"/>
      <c r="P914" s="94"/>
      <c r="Q914" s="94"/>
      <c r="R914" s="94"/>
    </row>
    <row r="915" spans="2:18">
      <c r="B915" s="93"/>
      <c r="C915" s="93"/>
      <c r="D915" s="93"/>
      <c r="E915" s="93"/>
      <c r="F915" s="94"/>
      <c r="G915" s="94"/>
      <c r="H915" s="94"/>
      <c r="I915" s="94"/>
      <c r="J915" s="94"/>
      <c r="K915" s="94"/>
      <c r="L915" s="94"/>
      <c r="M915" s="94"/>
      <c r="N915" s="94"/>
      <c r="O915" s="94"/>
      <c r="P915" s="94"/>
      <c r="Q915" s="94"/>
      <c r="R915" s="94"/>
    </row>
    <row r="916" spans="2:18">
      <c r="B916" s="93"/>
      <c r="C916" s="93"/>
      <c r="D916" s="93"/>
      <c r="E916" s="93"/>
      <c r="F916" s="94"/>
      <c r="G916" s="94"/>
      <c r="H916" s="94"/>
      <c r="I916" s="94"/>
      <c r="J916" s="94"/>
      <c r="K916" s="94"/>
      <c r="L916" s="94"/>
      <c r="M916" s="94"/>
      <c r="N916" s="94"/>
      <c r="O916" s="94"/>
      <c r="P916" s="94"/>
      <c r="Q916" s="94"/>
      <c r="R916" s="94"/>
    </row>
    <row r="917" spans="2:18">
      <c r="B917" s="93"/>
      <c r="C917" s="93"/>
      <c r="D917" s="93"/>
      <c r="E917" s="93"/>
      <c r="F917" s="94"/>
      <c r="G917" s="94"/>
      <c r="H917" s="94"/>
      <c r="I917" s="94"/>
      <c r="J917" s="94"/>
      <c r="K917" s="94"/>
      <c r="L917" s="94"/>
      <c r="M917" s="94"/>
      <c r="N917" s="94"/>
      <c r="O917" s="94"/>
      <c r="P917" s="94"/>
      <c r="Q917" s="94"/>
      <c r="R917" s="94"/>
    </row>
    <row r="918" spans="2:18">
      <c r="B918" s="93"/>
      <c r="C918" s="93"/>
      <c r="D918" s="93"/>
      <c r="E918" s="93"/>
      <c r="F918" s="94"/>
      <c r="G918" s="94"/>
      <c r="H918" s="94"/>
      <c r="I918" s="94"/>
      <c r="J918" s="94"/>
      <c r="K918" s="94"/>
      <c r="L918" s="94"/>
      <c r="M918" s="94"/>
      <c r="N918" s="94"/>
      <c r="O918" s="94"/>
      <c r="P918" s="94"/>
      <c r="Q918" s="94"/>
      <c r="R918" s="94"/>
    </row>
    <row r="919" spans="2:18">
      <c r="B919" s="93"/>
      <c r="C919" s="93"/>
      <c r="D919" s="93"/>
      <c r="E919" s="93"/>
      <c r="F919" s="94"/>
      <c r="G919" s="94"/>
      <c r="H919" s="94"/>
      <c r="I919" s="94"/>
      <c r="J919" s="94"/>
      <c r="K919" s="94"/>
      <c r="L919" s="94"/>
      <c r="M919" s="94"/>
      <c r="N919" s="94"/>
      <c r="O919" s="94"/>
      <c r="P919" s="94"/>
      <c r="Q919" s="94"/>
      <c r="R919" s="94"/>
    </row>
    <row r="920" spans="2:18">
      <c r="B920" s="93"/>
      <c r="C920" s="93"/>
      <c r="D920" s="93"/>
      <c r="E920" s="93"/>
      <c r="F920" s="94"/>
      <c r="G920" s="94"/>
      <c r="H920" s="94"/>
      <c r="I920" s="94"/>
      <c r="J920" s="94"/>
      <c r="K920" s="94"/>
      <c r="L920" s="94"/>
      <c r="M920" s="94"/>
      <c r="N920" s="94"/>
      <c r="O920" s="94"/>
      <c r="P920" s="94"/>
      <c r="Q920" s="94"/>
      <c r="R920" s="94"/>
    </row>
    <row r="921" spans="2:18">
      <c r="B921" s="93"/>
      <c r="C921" s="93"/>
      <c r="D921" s="93"/>
      <c r="E921" s="93"/>
      <c r="F921" s="94"/>
      <c r="G921" s="94"/>
      <c r="H921" s="94"/>
      <c r="I921" s="94"/>
      <c r="J921" s="94"/>
      <c r="K921" s="94"/>
      <c r="L921" s="94"/>
      <c r="M921" s="94"/>
      <c r="N921" s="94"/>
      <c r="O921" s="94"/>
      <c r="P921" s="94"/>
      <c r="Q921" s="94"/>
      <c r="R921" s="94"/>
    </row>
    <row r="922" spans="2:18">
      <c r="B922" s="93"/>
      <c r="C922" s="93"/>
      <c r="D922" s="93"/>
      <c r="E922" s="93"/>
      <c r="F922" s="94"/>
      <c r="G922" s="94"/>
      <c r="H922" s="94"/>
      <c r="I922" s="94"/>
      <c r="J922" s="94"/>
      <c r="K922" s="94"/>
      <c r="L922" s="94"/>
      <c r="M922" s="94"/>
      <c r="N922" s="94"/>
      <c r="O922" s="94"/>
      <c r="P922" s="94"/>
      <c r="Q922" s="94"/>
      <c r="R922" s="94"/>
    </row>
    <row r="923" spans="2:18">
      <c r="B923" s="93"/>
      <c r="C923" s="93"/>
      <c r="D923" s="93"/>
      <c r="E923" s="93"/>
      <c r="F923" s="94"/>
      <c r="G923" s="94"/>
      <c r="H923" s="94"/>
      <c r="I923" s="94"/>
      <c r="J923" s="94"/>
      <c r="K923" s="94"/>
      <c r="L923" s="94"/>
      <c r="M923" s="94"/>
      <c r="N923" s="94"/>
      <c r="O923" s="94"/>
      <c r="P923" s="94"/>
      <c r="Q923" s="94"/>
      <c r="R923" s="94"/>
    </row>
    <row r="924" spans="2:18">
      <c r="B924" s="93"/>
      <c r="C924" s="93"/>
      <c r="D924" s="93"/>
      <c r="E924" s="93"/>
      <c r="F924" s="94"/>
      <c r="G924" s="94"/>
      <c r="H924" s="94"/>
      <c r="I924" s="94"/>
      <c r="J924" s="94"/>
      <c r="K924" s="94"/>
      <c r="L924" s="94"/>
      <c r="M924" s="94"/>
      <c r="N924" s="94"/>
      <c r="O924" s="94"/>
      <c r="P924" s="94"/>
      <c r="Q924" s="94"/>
      <c r="R924" s="94"/>
    </row>
    <row r="925" spans="2:18">
      <c r="B925" s="93"/>
      <c r="C925" s="93"/>
      <c r="D925" s="93"/>
      <c r="E925" s="93"/>
      <c r="F925" s="94"/>
      <c r="G925" s="94"/>
      <c r="H925" s="94"/>
      <c r="I925" s="94"/>
      <c r="J925" s="94"/>
      <c r="K925" s="94"/>
      <c r="L925" s="94"/>
      <c r="M925" s="94"/>
      <c r="N925" s="94"/>
      <c r="O925" s="94"/>
      <c r="P925" s="94"/>
      <c r="Q925" s="94"/>
      <c r="R925" s="94"/>
    </row>
    <row r="926" spans="2:18">
      <c r="B926" s="93"/>
      <c r="C926" s="93"/>
      <c r="D926" s="93"/>
      <c r="E926" s="93"/>
      <c r="F926" s="94"/>
      <c r="G926" s="94"/>
      <c r="H926" s="94"/>
      <c r="I926" s="94"/>
      <c r="J926" s="94"/>
      <c r="K926" s="94"/>
      <c r="L926" s="94"/>
      <c r="M926" s="94"/>
      <c r="N926" s="94"/>
      <c r="O926" s="94"/>
      <c r="P926" s="94"/>
      <c r="Q926" s="94"/>
      <c r="R926" s="94"/>
    </row>
    <row r="927" spans="2:18">
      <c r="B927" s="93"/>
      <c r="C927" s="93"/>
      <c r="D927" s="93"/>
      <c r="E927" s="93"/>
      <c r="F927" s="94"/>
      <c r="G927" s="94"/>
      <c r="H927" s="94"/>
      <c r="I927" s="94"/>
      <c r="J927" s="94"/>
      <c r="K927" s="94"/>
      <c r="L927" s="94"/>
      <c r="M927" s="94"/>
      <c r="N927" s="94"/>
      <c r="O927" s="94"/>
      <c r="P927" s="94"/>
      <c r="Q927" s="94"/>
      <c r="R927" s="94"/>
    </row>
    <row r="928" spans="2:18">
      <c r="B928" s="93"/>
      <c r="C928" s="93"/>
      <c r="D928" s="93"/>
      <c r="E928" s="93"/>
      <c r="F928" s="94"/>
      <c r="G928" s="94"/>
      <c r="H928" s="94"/>
      <c r="I928" s="94"/>
      <c r="J928" s="94"/>
      <c r="K928" s="94"/>
      <c r="L928" s="94"/>
      <c r="M928" s="94"/>
      <c r="N928" s="94"/>
      <c r="O928" s="94"/>
      <c r="P928" s="94"/>
      <c r="Q928" s="94"/>
      <c r="R928" s="94"/>
    </row>
    <row r="929" spans="2:18">
      <c r="B929" s="93"/>
      <c r="C929" s="93"/>
      <c r="D929" s="93"/>
      <c r="E929" s="93"/>
      <c r="F929" s="94"/>
      <c r="G929" s="94"/>
      <c r="H929" s="94"/>
      <c r="I929" s="94"/>
      <c r="J929" s="94"/>
      <c r="K929" s="94"/>
      <c r="L929" s="94"/>
      <c r="M929" s="94"/>
      <c r="N929" s="94"/>
      <c r="O929" s="94"/>
      <c r="P929" s="94"/>
      <c r="Q929" s="94"/>
      <c r="R929" s="94"/>
    </row>
    <row r="930" spans="2:18">
      <c r="B930" s="93"/>
      <c r="C930" s="93"/>
      <c r="D930" s="93"/>
      <c r="E930" s="93"/>
      <c r="F930" s="94"/>
      <c r="G930" s="94"/>
      <c r="H930" s="94"/>
      <c r="I930" s="94"/>
      <c r="J930" s="94"/>
      <c r="K930" s="94"/>
      <c r="L930" s="94"/>
      <c r="M930" s="94"/>
      <c r="N930" s="94"/>
      <c r="O930" s="94"/>
      <c r="P930" s="94"/>
      <c r="Q930" s="94"/>
      <c r="R930" s="94"/>
    </row>
    <row r="931" spans="2:18">
      <c r="B931" s="93"/>
      <c r="C931" s="93"/>
      <c r="D931" s="93"/>
      <c r="E931" s="93"/>
      <c r="F931" s="94"/>
      <c r="G931" s="94"/>
      <c r="H931" s="94"/>
      <c r="I931" s="94"/>
      <c r="J931" s="94"/>
      <c r="K931" s="94"/>
      <c r="L931" s="94"/>
      <c r="M931" s="94"/>
      <c r="N931" s="94"/>
      <c r="O931" s="94"/>
      <c r="P931" s="94"/>
      <c r="Q931" s="94"/>
      <c r="R931" s="94"/>
    </row>
    <row r="932" spans="2:18">
      <c r="B932" s="93"/>
      <c r="C932" s="93"/>
      <c r="D932" s="93"/>
      <c r="E932" s="93"/>
      <c r="F932" s="94"/>
      <c r="G932" s="94"/>
      <c r="H932" s="94"/>
      <c r="I932" s="94"/>
      <c r="J932" s="94"/>
      <c r="K932" s="94"/>
      <c r="L932" s="94"/>
      <c r="M932" s="94"/>
      <c r="N932" s="94"/>
      <c r="O932" s="94"/>
      <c r="P932" s="94"/>
      <c r="Q932" s="94"/>
      <c r="R932" s="94"/>
    </row>
    <row r="933" spans="2:18">
      <c r="B933" s="93"/>
      <c r="C933" s="93"/>
      <c r="D933" s="93"/>
      <c r="E933" s="93"/>
      <c r="F933" s="94"/>
      <c r="G933" s="94"/>
      <c r="H933" s="94"/>
      <c r="I933" s="94"/>
      <c r="J933" s="94"/>
      <c r="K933" s="94"/>
      <c r="L933" s="94"/>
      <c r="M933" s="94"/>
      <c r="N933" s="94"/>
      <c r="O933" s="94"/>
      <c r="P933" s="94"/>
      <c r="Q933" s="94"/>
      <c r="R933" s="94"/>
    </row>
    <row r="934" spans="2:18">
      <c r="B934" s="93"/>
      <c r="C934" s="93"/>
      <c r="D934" s="93"/>
      <c r="E934" s="93"/>
      <c r="F934" s="94"/>
      <c r="G934" s="94"/>
      <c r="H934" s="94"/>
      <c r="I934" s="94"/>
      <c r="J934" s="94"/>
      <c r="K934" s="94"/>
      <c r="L934" s="94"/>
      <c r="M934" s="94"/>
      <c r="N934" s="94"/>
      <c r="O934" s="94"/>
      <c r="P934" s="94"/>
      <c r="Q934" s="94"/>
      <c r="R934" s="94"/>
    </row>
    <row r="935" spans="2:18">
      <c r="B935" s="93"/>
      <c r="C935" s="93"/>
      <c r="D935" s="93"/>
      <c r="E935" s="93"/>
      <c r="F935" s="94"/>
      <c r="G935" s="94"/>
      <c r="H935" s="94"/>
      <c r="I935" s="94"/>
      <c r="J935" s="94"/>
      <c r="K935" s="94"/>
      <c r="L935" s="94"/>
      <c r="M935" s="94"/>
      <c r="N935" s="94"/>
      <c r="O935" s="94"/>
      <c r="P935" s="94"/>
      <c r="Q935" s="94"/>
      <c r="R935" s="94"/>
    </row>
    <row r="936" spans="2:18">
      <c r="B936" s="93"/>
      <c r="C936" s="93"/>
      <c r="D936" s="93"/>
      <c r="E936" s="93"/>
      <c r="F936" s="94"/>
      <c r="G936" s="94"/>
      <c r="H936" s="94"/>
      <c r="I936" s="94"/>
      <c r="J936" s="94"/>
      <c r="K936" s="94"/>
      <c r="L936" s="94"/>
      <c r="M936" s="94"/>
      <c r="N936" s="94"/>
      <c r="O936" s="94"/>
      <c r="P936" s="94"/>
      <c r="Q936" s="94"/>
      <c r="R936" s="94"/>
    </row>
    <row r="937" spans="2:18">
      <c r="B937" s="93"/>
      <c r="C937" s="93"/>
      <c r="D937" s="93"/>
      <c r="E937" s="93"/>
      <c r="F937" s="94"/>
      <c r="G937" s="94"/>
      <c r="H937" s="94"/>
      <c r="I937" s="94"/>
      <c r="J937" s="94"/>
      <c r="K937" s="94"/>
      <c r="L937" s="94"/>
      <c r="M937" s="94"/>
      <c r="N937" s="94"/>
      <c r="O937" s="94"/>
      <c r="P937" s="94"/>
      <c r="Q937" s="94"/>
      <c r="R937" s="94"/>
    </row>
    <row r="938" spans="2:18">
      <c r="B938" s="93"/>
      <c r="C938" s="93"/>
      <c r="D938" s="93"/>
      <c r="E938" s="93"/>
      <c r="F938" s="94"/>
      <c r="G938" s="94"/>
      <c r="H938" s="94"/>
      <c r="I938" s="94"/>
      <c r="J938" s="94"/>
      <c r="K938" s="94"/>
      <c r="L938" s="94"/>
      <c r="M938" s="94"/>
      <c r="N938" s="94"/>
      <c r="O938" s="94"/>
      <c r="P938" s="94"/>
      <c r="Q938" s="94"/>
      <c r="R938" s="94"/>
    </row>
    <row r="939" spans="2:18">
      <c r="B939" s="93"/>
      <c r="C939" s="93"/>
      <c r="D939" s="93"/>
      <c r="E939" s="93"/>
      <c r="F939" s="94"/>
      <c r="G939" s="94"/>
      <c r="H939" s="94"/>
      <c r="I939" s="94"/>
      <c r="J939" s="94"/>
      <c r="K939" s="94"/>
      <c r="L939" s="94"/>
      <c r="M939" s="94"/>
      <c r="N939" s="94"/>
      <c r="O939" s="94"/>
      <c r="P939" s="94"/>
      <c r="Q939" s="94"/>
      <c r="R939" s="94"/>
    </row>
    <row r="940" spans="2:18">
      <c r="B940" s="93"/>
      <c r="C940" s="93"/>
      <c r="D940" s="93"/>
      <c r="E940" s="93"/>
      <c r="F940" s="94"/>
      <c r="G940" s="94"/>
      <c r="H940" s="94"/>
      <c r="I940" s="94"/>
      <c r="J940" s="94"/>
      <c r="K940" s="94"/>
      <c r="L940" s="94"/>
      <c r="M940" s="94"/>
      <c r="N940" s="94"/>
      <c r="O940" s="94"/>
      <c r="P940" s="94"/>
      <c r="Q940" s="94"/>
      <c r="R940" s="94"/>
    </row>
    <row r="941" spans="2:18">
      <c r="B941" s="93"/>
      <c r="C941" s="93"/>
      <c r="D941" s="93"/>
      <c r="E941" s="93"/>
      <c r="F941" s="94"/>
      <c r="G941" s="94"/>
      <c r="H941" s="94"/>
      <c r="I941" s="94"/>
      <c r="J941" s="94"/>
      <c r="K941" s="94"/>
      <c r="L941" s="94"/>
      <c r="M941" s="94"/>
      <c r="N941" s="94"/>
      <c r="O941" s="94"/>
      <c r="P941" s="94"/>
      <c r="Q941" s="94"/>
      <c r="R941" s="94"/>
    </row>
    <row r="942" spans="2:18">
      <c r="B942" s="93"/>
      <c r="C942" s="93"/>
      <c r="D942" s="93"/>
      <c r="E942" s="93"/>
      <c r="F942" s="94"/>
      <c r="G942" s="94"/>
      <c r="H942" s="94"/>
      <c r="I942" s="94"/>
      <c r="J942" s="94"/>
      <c r="K942" s="94"/>
      <c r="L942" s="94"/>
      <c r="M942" s="94"/>
      <c r="N942" s="94"/>
      <c r="O942" s="94"/>
      <c r="P942" s="94"/>
      <c r="Q942" s="94"/>
      <c r="R942" s="94"/>
    </row>
    <row r="943" spans="2:18">
      <c r="B943" s="93"/>
      <c r="C943" s="93"/>
      <c r="D943" s="93"/>
      <c r="E943" s="93"/>
      <c r="F943" s="94"/>
      <c r="G943" s="94"/>
      <c r="H943" s="94"/>
      <c r="I943" s="94"/>
      <c r="J943" s="94"/>
      <c r="K943" s="94"/>
      <c r="L943" s="94"/>
      <c r="M943" s="94"/>
      <c r="N943" s="94"/>
      <c r="O943" s="94"/>
      <c r="P943" s="94"/>
      <c r="Q943" s="94"/>
      <c r="R943" s="94"/>
    </row>
    <row r="944" spans="2:18">
      <c r="B944" s="93"/>
      <c r="C944" s="93"/>
      <c r="D944" s="93"/>
      <c r="E944" s="93"/>
      <c r="F944" s="94"/>
      <c r="G944" s="94"/>
      <c r="H944" s="94"/>
      <c r="I944" s="94"/>
      <c r="J944" s="94"/>
      <c r="K944" s="94"/>
      <c r="L944" s="94"/>
      <c r="M944" s="94"/>
      <c r="N944" s="94"/>
      <c r="O944" s="94"/>
      <c r="P944" s="94"/>
      <c r="Q944" s="94"/>
      <c r="R944" s="94"/>
    </row>
    <row r="945" spans="2:18">
      <c r="B945" s="93"/>
      <c r="C945" s="93"/>
      <c r="D945" s="93"/>
      <c r="E945" s="93"/>
      <c r="F945" s="94"/>
      <c r="G945" s="94"/>
      <c r="H945" s="94"/>
      <c r="I945" s="94"/>
      <c r="J945" s="94"/>
      <c r="K945" s="94"/>
      <c r="L945" s="94"/>
      <c r="M945" s="94"/>
      <c r="N945" s="94"/>
      <c r="O945" s="94"/>
      <c r="P945" s="94"/>
      <c r="Q945" s="94"/>
      <c r="R945" s="94"/>
    </row>
    <row r="946" spans="2:18">
      <c r="B946" s="93"/>
      <c r="C946" s="93"/>
      <c r="D946" s="93"/>
      <c r="E946" s="93"/>
      <c r="F946" s="94"/>
      <c r="G946" s="94"/>
      <c r="H946" s="94"/>
      <c r="I946" s="94"/>
      <c r="J946" s="94"/>
      <c r="K946" s="94"/>
      <c r="L946" s="94"/>
      <c r="M946" s="94"/>
      <c r="N946" s="94"/>
      <c r="O946" s="94"/>
      <c r="P946" s="94"/>
      <c r="Q946" s="94"/>
      <c r="R946" s="94"/>
    </row>
    <row r="947" spans="2:18">
      <c r="B947" s="93"/>
      <c r="C947" s="93"/>
      <c r="D947" s="93"/>
      <c r="E947" s="93"/>
      <c r="F947" s="94"/>
      <c r="G947" s="94"/>
      <c r="H947" s="94"/>
      <c r="I947" s="94"/>
      <c r="J947" s="94"/>
      <c r="K947" s="94"/>
      <c r="L947" s="94"/>
      <c r="M947" s="94"/>
      <c r="N947" s="94"/>
      <c r="O947" s="94"/>
      <c r="P947" s="94"/>
      <c r="Q947" s="94"/>
      <c r="R947" s="94"/>
    </row>
    <row r="948" spans="2:18">
      <c r="B948" s="93"/>
      <c r="C948" s="93"/>
      <c r="D948" s="93"/>
      <c r="E948" s="93"/>
      <c r="F948" s="94"/>
      <c r="G948" s="94"/>
      <c r="H948" s="94"/>
      <c r="I948" s="94"/>
      <c r="J948" s="94"/>
      <c r="K948" s="94"/>
      <c r="L948" s="94"/>
      <c r="M948" s="94"/>
      <c r="N948" s="94"/>
      <c r="O948" s="94"/>
      <c r="P948" s="94"/>
      <c r="Q948" s="94"/>
      <c r="R948" s="94"/>
    </row>
    <row r="949" spans="2:18">
      <c r="B949" s="93"/>
      <c r="C949" s="93"/>
      <c r="D949" s="93"/>
      <c r="E949" s="93"/>
      <c r="F949" s="94"/>
      <c r="G949" s="94"/>
      <c r="H949" s="94"/>
      <c r="I949" s="94"/>
      <c r="J949" s="94"/>
      <c r="K949" s="94"/>
      <c r="L949" s="94"/>
      <c r="M949" s="94"/>
      <c r="N949" s="94"/>
      <c r="O949" s="94"/>
      <c r="P949" s="94"/>
      <c r="Q949" s="94"/>
      <c r="R949" s="94"/>
    </row>
    <row r="950" spans="2:18">
      <c r="B950" s="93"/>
      <c r="C950" s="93"/>
      <c r="D950" s="93"/>
      <c r="E950" s="93"/>
      <c r="F950" s="94"/>
      <c r="G950" s="94"/>
      <c r="H950" s="94"/>
      <c r="I950" s="94"/>
      <c r="J950" s="94"/>
      <c r="K950" s="94"/>
      <c r="L950" s="94"/>
      <c r="M950" s="94"/>
      <c r="N950" s="94"/>
      <c r="O950" s="94"/>
      <c r="P950" s="94"/>
      <c r="Q950" s="94"/>
      <c r="R950" s="94"/>
    </row>
    <row r="951" spans="2:18">
      <c r="B951" s="93"/>
      <c r="C951" s="93"/>
      <c r="D951" s="93"/>
      <c r="E951" s="93"/>
      <c r="F951" s="94"/>
      <c r="G951" s="94"/>
      <c r="H951" s="94"/>
      <c r="I951" s="94"/>
      <c r="J951" s="94"/>
      <c r="K951" s="94"/>
      <c r="L951" s="94"/>
      <c r="M951" s="94"/>
      <c r="N951" s="94"/>
      <c r="O951" s="94"/>
      <c r="P951" s="94"/>
      <c r="Q951" s="94"/>
      <c r="R951" s="94"/>
    </row>
    <row r="952" spans="2:18">
      <c r="B952" s="93"/>
      <c r="C952" s="93"/>
      <c r="D952" s="93"/>
      <c r="E952" s="93"/>
      <c r="F952" s="94"/>
      <c r="G952" s="94"/>
      <c r="H952" s="94"/>
      <c r="I952" s="94"/>
      <c r="J952" s="94"/>
      <c r="K952" s="94"/>
      <c r="L952" s="94"/>
      <c r="M952" s="94"/>
      <c r="N952" s="94"/>
      <c r="O952" s="94"/>
      <c r="P952" s="94"/>
      <c r="Q952" s="94"/>
      <c r="R952" s="94"/>
    </row>
    <row r="953" spans="2:18">
      <c r="B953" s="93"/>
      <c r="C953" s="93"/>
      <c r="D953" s="93"/>
      <c r="E953" s="93"/>
      <c r="F953" s="94"/>
      <c r="G953" s="94"/>
      <c r="H953" s="94"/>
      <c r="I953" s="94"/>
      <c r="J953" s="94"/>
      <c r="K953" s="94"/>
      <c r="L953" s="94"/>
      <c r="M953" s="94"/>
      <c r="N953" s="94"/>
      <c r="O953" s="94"/>
      <c r="P953" s="94"/>
      <c r="Q953" s="94"/>
      <c r="R953" s="94"/>
    </row>
    <row r="954" spans="2:18">
      <c r="B954" s="93"/>
      <c r="C954" s="93"/>
      <c r="D954" s="93"/>
      <c r="E954" s="93"/>
      <c r="F954" s="94"/>
      <c r="G954" s="94"/>
      <c r="H954" s="94"/>
      <c r="I954" s="94"/>
      <c r="J954" s="94"/>
      <c r="K954" s="94"/>
      <c r="L954" s="94"/>
      <c r="M954" s="94"/>
      <c r="N954" s="94"/>
      <c r="O954" s="94"/>
      <c r="P954" s="94"/>
      <c r="Q954" s="94"/>
      <c r="R954" s="94"/>
    </row>
    <row r="955" spans="2:18">
      <c r="B955" s="93"/>
      <c r="C955" s="93"/>
      <c r="D955" s="93"/>
      <c r="E955" s="93"/>
      <c r="F955" s="94"/>
      <c r="G955" s="94"/>
      <c r="H955" s="94"/>
      <c r="I955" s="94"/>
      <c r="J955" s="94"/>
      <c r="K955" s="94"/>
      <c r="L955" s="94"/>
      <c r="M955" s="94"/>
      <c r="N955" s="94"/>
      <c r="O955" s="94"/>
      <c r="P955" s="94"/>
      <c r="Q955" s="94"/>
      <c r="R955" s="94"/>
    </row>
    <row r="956" spans="2:18">
      <c r="B956" s="93"/>
      <c r="C956" s="93"/>
      <c r="D956" s="93"/>
      <c r="E956" s="93"/>
      <c r="F956" s="94"/>
      <c r="G956" s="94"/>
      <c r="H956" s="94"/>
      <c r="I956" s="94"/>
      <c r="J956" s="94"/>
      <c r="K956" s="94"/>
      <c r="L956" s="94"/>
      <c r="M956" s="94"/>
      <c r="N956" s="94"/>
      <c r="O956" s="94"/>
      <c r="P956" s="94"/>
      <c r="Q956" s="94"/>
      <c r="R956" s="94"/>
    </row>
    <row r="957" spans="2:18">
      <c r="B957" s="93"/>
      <c r="C957" s="93"/>
      <c r="D957" s="93"/>
      <c r="E957" s="93"/>
      <c r="F957" s="94"/>
      <c r="G957" s="94"/>
      <c r="H957" s="94"/>
      <c r="I957" s="94"/>
      <c r="J957" s="94"/>
      <c r="K957" s="94"/>
      <c r="L957" s="94"/>
      <c r="M957" s="94"/>
      <c r="N957" s="94"/>
      <c r="O957" s="94"/>
      <c r="P957" s="94"/>
      <c r="Q957" s="94"/>
      <c r="R957" s="94"/>
    </row>
    <row r="958" spans="2:18">
      <c r="B958" s="93"/>
      <c r="C958" s="93"/>
      <c r="D958" s="93"/>
      <c r="E958" s="93"/>
      <c r="F958" s="94"/>
      <c r="G958" s="94"/>
      <c r="H958" s="94"/>
      <c r="I958" s="94"/>
      <c r="J958" s="94"/>
      <c r="K958" s="94"/>
      <c r="L958" s="94"/>
      <c r="M958" s="94"/>
      <c r="N958" s="94"/>
      <c r="O958" s="94"/>
      <c r="P958" s="94"/>
      <c r="Q958" s="94"/>
      <c r="R958" s="94"/>
    </row>
    <row r="959" spans="2:18">
      <c r="B959" s="93"/>
      <c r="C959" s="93"/>
      <c r="D959" s="93"/>
      <c r="E959" s="93"/>
      <c r="F959" s="94"/>
      <c r="G959" s="94"/>
      <c r="H959" s="94"/>
      <c r="I959" s="94"/>
      <c r="J959" s="94"/>
      <c r="K959" s="94"/>
      <c r="L959" s="94"/>
      <c r="M959" s="94"/>
      <c r="N959" s="94"/>
      <c r="O959" s="94"/>
      <c r="P959" s="94"/>
      <c r="Q959" s="94"/>
      <c r="R959" s="94"/>
    </row>
    <row r="960" spans="2:18">
      <c r="B960" s="93"/>
      <c r="C960" s="93"/>
      <c r="D960" s="93"/>
      <c r="E960" s="93"/>
      <c r="F960" s="94"/>
      <c r="G960" s="94"/>
      <c r="H960" s="94"/>
      <c r="I960" s="94"/>
      <c r="J960" s="94"/>
      <c r="K960" s="94"/>
      <c r="L960" s="94"/>
      <c r="M960" s="94"/>
      <c r="N960" s="94"/>
      <c r="O960" s="94"/>
      <c r="P960" s="94"/>
      <c r="Q960" s="94"/>
      <c r="R960" s="94"/>
    </row>
    <row r="961" spans="2:18">
      <c r="B961" s="93"/>
      <c r="C961" s="93"/>
      <c r="D961" s="93"/>
      <c r="E961" s="93"/>
      <c r="F961" s="94"/>
      <c r="G961" s="94"/>
      <c r="H961" s="94"/>
      <c r="I961" s="94"/>
      <c r="J961" s="94"/>
      <c r="K961" s="94"/>
      <c r="L961" s="94"/>
      <c r="M961" s="94"/>
      <c r="N961" s="94"/>
      <c r="O961" s="94"/>
      <c r="P961" s="94"/>
      <c r="Q961" s="94"/>
      <c r="R961" s="94"/>
    </row>
    <row r="962" spans="2:18">
      <c r="B962" s="93"/>
      <c r="C962" s="93"/>
      <c r="D962" s="93"/>
      <c r="E962" s="93"/>
      <c r="F962" s="94"/>
      <c r="G962" s="94"/>
      <c r="H962" s="94"/>
      <c r="I962" s="94"/>
      <c r="J962" s="94"/>
      <c r="K962" s="94"/>
      <c r="L962" s="94"/>
      <c r="M962" s="94"/>
      <c r="N962" s="94"/>
      <c r="O962" s="94"/>
      <c r="P962" s="94"/>
      <c r="Q962" s="94"/>
      <c r="R962" s="94"/>
    </row>
    <row r="963" spans="2:18">
      <c r="B963" s="93"/>
      <c r="C963" s="93"/>
      <c r="D963" s="93"/>
      <c r="E963" s="93"/>
      <c r="F963" s="94"/>
      <c r="G963" s="94"/>
      <c r="H963" s="94"/>
      <c r="I963" s="94"/>
      <c r="J963" s="94"/>
      <c r="K963" s="94"/>
      <c r="L963" s="94"/>
      <c r="M963" s="94"/>
      <c r="N963" s="94"/>
      <c r="O963" s="94"/>
      <c r="P963" s="94"/>
      <c r="Q963" s="94"/>
      <c r="R963" s="94"/>
    </row>
    <row r="964" spans="2:18">
      <c r="B964" s="93"/>
      <c r="C964" s="93"/>
      <c r="D964" s="93"/>
      <c r="E964" s="93"/>
      <c r="F964" s="94"/>
      <c r="G964" s="94"/>
      <c r="H964" s="94"/>
      <c r="I964" s="94"/>
      <c r="J964" s="94"/>
      <c r="K964" s="94"/>
      <c r="L964" s="94"/>
      <c r="M964" s="94"/>
      <c r="N964" s="94"/>
      <c r="O964" s="94"/>
      <c r="P964" s="94"/>
      <c r="Q964" s="94"/>
      <c r="R964" s="94"/>
    </row>
    <row r="965" spans="2:18">
      <c r="B965" s="93"/>
      <c r="C965" s="93"/>
      <c r="D965" s="93"/>
      <c r="E965" s="93"/>
      <c r="F965" s="94"/>
      <c r="G965" s="94"/>
      <c r="H965" s="94"/>
      <c r="I965" s="94"/>
      <c r="J965" s="94"/>
      <c r="K965" s="94"/>
      <c r="L965" s="94"/>
      <c r="M965" s="94"/>
      <c r="N965" s="94"/>
      <c r="O965" s="94"/>
      <c r="P965" s="94"/>
      <c r="Q965" s="94"/>
      <c r="R965" s="94"/>
    </row>
    <row r="966" spans="2:18">
      <c r="B966" s="93"/>
      <c r="C966" s="93"/>
      <c r="D966" s="93"/>
      <c r="E966" s="93"/>
      <c r="F966" s="94"/>
      <c r="G966" s="94"/>
      <c r="H966" s="94"/>
      <c r="I966" s="94"/>
      <c r="J966" s="94"/>
      <c r="K966" s="94"/>
      <c r="L966" s="94"/>
      <c r="M966" s="94"/>
      <c r="N966" s="94"/>
      <c r="O966" s="94"/>
      <c r="P966" s="94"/>
      <c r="Q966" s="94"/>
      <c r="R966" s="94"/>
    </row>
    <row r="967" spans="2:18">
      <c r="B967" s="93"/>
      <c r="C967" s="93"/>
      <c r="D967" s="93"/>
      <c r="E967" s="93"/>
      <c r="F967" s="94"/>
      <c r="G967" s="94"/>
      <c r="H967" s="94"/>
      <c r="I967" s="94"/>
      <c r="J967" s="94"/>
      <c r="K967" s="94"/>
      <c r="L967" s="94"/>
      <c r="M967" s="94"/>
      <c r="N967" s="94"/>
      <c r="O967" s="94"/>
      <c r="P967" s="94"/>
      <c r="Q967" s="94"/>
      <c r="R967" s="94"/>
    </row>
    <row r="968" spans="2:18">
      <c r="B968" s="93"/>
      <c r="C968" s="93"/>
      <c r="D968" s="93"/>
      <c r="E968" s="93"/>
      <c r="F968" s="94"/>
      <c r="G968" s="94"/>
      <c r="H968" s="94"/>
      <c r="I968" s="94"/>
      <c r="J968" s="94"/>
      <c r="K968" s="94"/>
      <c r="L968" s="94"/>
      <c r="M968" s="94"/>
      <c r="N968" s="94"/>
      <c r="O968" s="94"/>
      <c r="P968" s="94"/>
      <c r="Q968" s="94"/>
      <c r="R968" s="94"/>
    </row>
    <row r="969" spans="2:18">
      <c r="B969" s="93"/>
      <c r="C969" s="93"/>
      <c r="D969" s="93"/>
      <c r="E969" s="93"/>
      <c r="F969" s="94"/>
      <c r="G969" s="94"/>
      <c r="H969" s="94"/>
      <c r="I969" s="94"/>
      <c r="J969" s="94"/>
      <c r="K969" s="94"/>
      <c r="L969" s="94"/>
      <c r="M969" s="94"/>
      <c r="N969" s="94"/>
      <c r="O969" s="94"/>
      <c r="P969" s="94"/>
      <c r="Q969" s="94"/>
      <c r="R969" s="94"/>
    </row>
    <row r="970" spans="2:18">
      <c r="B970" s="93"/>
      <c r="C970" s="93"/>
      <c r="D970" s="93"/>
      <c r="E970" s="93"/>
      <c r="F970" s="94"/>
      <c r="G970" s="94"/>
      <c r="H970" s="94"/>
      <c r="I970" s="94"/>
      <c r="J970" s="94"/>
      <c r="K970" s="94"/>
      <c r="L970" s="94"/>
      <c r="M970" s="94"/>
      <c r="N970" s="94"/>
      <c r="O970" s="94"/>
      <c r="P970" s="94"/>
      <c r="Q970" s="94"/>
      <c r="R970" s="94"/>
    </row>
    <row r="971" spans="2:18">
      <c r="B971" s="93"/>
      <c r="C971" s="93"/>
      <c r="D971" s="93"/>
      <c r="E971" s="93"/>
      <c r="F971" s="94"/>
      <c r="G971" s="94"/>
      <c r="H971" s="94"/>
      <c r="I971" s="94"/>
      <c r="J971" s="94"/>
      <c r="K971" s="94"/>
      <c r="L971" s="94"/>
      <c r="M971" s="94"/>
      <c r="N971" s="94"/>
      <c r="O971" s="94"/>
      <c r="P971" s="94"/>
      <c r="Q971" s="94"/>
      <c r="R971" s="94"/>
    </row>
    <row r="972" spans="2:18">
      <c r="B972" s="93"/>
      <c r="C972" s="93"/>
      <c r="D972" s="93"/>
      <c r="E972" s="93"/>
      <c r="F972" s="94"/>
      <c r="G972" s="94"/>
      <c r="H972" s="94"/>
      <c r="I972" s="94"/>
      <c r="J972" s="94"/>
      <c r="K972" s="94"/>
      <c r="L972" s="94"/>
      <c r="M972" s="94"/>
      <c r="N972" s="94"/>
      <c r="O972" s="94"/>
      <c r="P972" s="94"/>
      <c r="Q972" s="94"/>
      <c r="R972" s="94"/>
    </row>
    <row r="973" spans="2:18">
      <c r="B973" s="93"/>
      <c r="C973" s="93"/>
      <c r="D973" s="93"/>
      <c r="E973" s="93"/>
      <c r="F973" s="94"/>
      <c r="G973" s="94"/>
      <c r="H973" s="94"/>
      <c r="I973" s="94"/>
      <c r="J973" s="94"/>
      <c r="K973" s="94"/>
      <c r="L973" s="94"/>
      <c r="M973" s="94"/>
      <c r="N973" s="94"/>
      <c r="O973" s="94"/>
      <c r="P973" s="94"/>
      <c r="Q973" s="94"/>
      <c r="R973" s="94"/>
    </row>
    <row r="974" spans="2:18">
      <c r="B974" s="93"/>
      <c r="C974" s="93"/>
      <c r="D974" s="93"/>
      <c r="E974" s="93"/>
      <c r="F974" s="94"/>
      <c r="G974" s="94"/>
      <c r="H974" s="94"/>
      <c r="I974" s="94"/>
      <c r="J974" s="94"/>
      <c r="K974" s="94"/>
      <c r="L974" s="94"/>
      <c r="M974" s="94"/>
      <c r="N974" s="94"/>
      <c r="O974" s="94"/>
      <c r="P974" s="94"/>
      <c r="Q974" s="94"/>
      <c r="R974" s="94"/>
    </row>
    <row r="975" spans="2:18">
      <c r="B975" s="93"/>
      <c r="C975" s="93"/>
      <c r="D975" s="93"/>
      <c r="E975" s="93"/>
      <c r="F975" s="94"/>
      <c r="G975" s="94"/>
      <c r="H975" s="94"/>
      <c r="I975" s="94"/>
      <c r="J975" s="94"/>
      <c r="K975" s="94"/>
      <c r="L975" s="94"/>
      <c r="M975" s="94"/>
      <c r="N975" s="94"/>
      <c r="O975" s="94"/>
      <c r="P975" s="94"/>
      <c r="Q975" s="94"/>
      <c r="R975" s="94"/>
    </row>
    <row r="976" spans="2:18">
      <c r="B976" s="93"/>
      <c r="C976" s="93"/>
      <c r="D976" s="93"/>
      <c r="E976" s="93"/>
      <c r="F976" s="94"/>
      <c r="G976" s="94"/>
      <c r="H976" s="94"/>
      <c r="I976" s="94"/>
      <c r="J976" s="94"/>
      <c r="K976" s="94"/>
      <c r="L976" s="94"/>
      <c r="M976" s="94"/>
      <c r="N976" s="94"/>
      <c r="O976" s="94"/>
      <c r="P976" s="94"/>
      <c r="Q976" s="94"/>
      <c r="R976" s="94"/>
    </row>
    <row r="977" spans="2:18">
      <c r="B977" s="93"/>
      <c r="C977" s="93"/>
      <c r="D977" s="93"/>
      <c r="E977" s="93"/>
      <c r="F977" s="94"/>
      <c r="G977" s="94"/>
      <c r="H977" s="94"/>
      <c r="I977" s="94"/>
      <c r="J977" s="94"/>
      <c r="K977" s="94"/>
      <c r="L977" s="94"/>
      <c r="M977" s="94"/>
      <c r="N977" s="94"/>
      <c r="O977" s="94"/>
      <c r="P977" s="94"/>
      <c r="Q977" s="94"/>
      <c r="R977" s="94"/>
    </row>
    <row r="978" spans="2:18">
      <c r="B978" s="93"/>
      <c r="C978" s="93"/>
      <c r="D978" s="93"/>
      <c r="E978" s="93"/>
      <c r="F978" s="94"/>
      <c r="G978" s="94"/>
      <c r="H978" s="94"/>
      <c r="I978" s="94"/>
      <c r="J978" s="94"/>
      <c r="K978" s="94"/>
      <c r="L978" s="94"/>
      <c r="M978" s="94"/>
      <c r="N978" s="94"/>
      <c r="O978" s="94"/>
      <c r="P978" s="94"/>
      <c r="Q978" s="94"/>
      <c r="R978" s="94"/>
    </row>
    <row r="979" spans="2:18">
      <c r="B979" s="93"/>
      <c r="C979" s="93"/>
      <c r="D979" s="93"/>
      <c r="E979" s="93"/>
      <c r="F979" s="94"/>
      <c r="G979" s="94"/>
      <c r="H979" s="94"/>
      <c r="I979" s="94"/>
      <c r="J979" s="94"/>
      <c r="K979" s="94"/>
      <c r="L979" s="94"/>
      <c r="M979" s="94"/>
      <c r="N979" s="94"/>
      <c r="O979" s="94"/>
      <c r="P979" s="94"/>
      <c r="Q979" s="94"/>
      <c r="R979" s="94"/>
    </row>
    <row r="980" spans="2:18">
      <c r="B980" s="93"/>
      <c r="C980" s="93"/>
      <c r="D980" s="93"/>
      <c r="E980" s="93"/>
      <c r="F980" s="94"/>
      <c r="G980" s="94"/>
      <c r="H980" s="94"/>
      <c r="I980" s="94"/>
      <c r="J980" s="94"/>
      <c r="K980" s="94"/>
      <c r="L980" s="94"/>
      <c r="M980" s="94"/>
      <c r="N980" s="94"/>
      <c r="O980" s="94"/>
      <c r="P980" s="94"/>
      <c r="Q980" s="94"/>
      <c r="R980" s="94"/>
    </row>
    <row r="981" spans="2:18">
      <c r="B981" s="93"/>
      <c r="C981" s="93"/>
      <c r="D981" s="93"/>
      <c r="E981" s="93"/>
      <c r="F981" s="94"/>
      <c r="G981" s="94"/>
      <c r="H981" s="94"/>
      <c r="I981" s="94"/>
      <c r="J981" s="94"/>
      <c r="K981" s="94"/>
      <c r="L981" s="94"/>
      <c r="M981" s="94"/>
      <c r="N981" s="94"/>
      <c r="O981" s="94"/>
      <c r="P981" s="94"/>
      <c r="Q981" s="94"/>
      <c r="R981" s="94"/>
    </row>
    <row r="982" spans="2:18">
      <c r="B982" s="93"/>
      <c r="C982" s="93"/>
      <c r="D982" s="93"/>
      <c r="E982" s="93"/>
      <c r="F982" s="94"/>
      <c r="G982" s="94"/>
      <c r="H982" s="94"/>
      <c r="I982" s="94"/>
      <c r="J982" s="94"/>
      <c r="K982" s="94"/>
      <c r="L982" s="94"/>
      <c r="M982" s="94"/>
      <c r="N982" s="94"/>
      <c r="O982" s="94"/>
      <c r="P982" s="94"/>
      <c r="Q982" s="94"/>
      <c r="R982" s="94"/>
    </row>
    <row r="983" spans="2:18">
      <c r="B983" s="93"/>
      <c r="C983" s="93"/>
      <c r="D983" s="93"/>
      <c r="E983" s="93"/>
      <c r="F983" s="94"/>
      <c r="G983" s="94"/>
      <c r="H983" s="94"/>
      <c r="I983" s="94"/>
      <c r="J983" s="94"/>
      <c r="K983" s="94"/>
      <c r="L983" s="94"/>
      <c r="M983" s="94"/>
      <c r="N983" s="94"/>
      <c r="O983" s="94"/>
      <c r="P983" s="94"/>
      <c r="Q983" s="94"/>
      <c r="R983" s="94"/>
    </row>
    <row r="984" spans="2:18">
      <c r="B984" s="93"/>
      <c r="C984" s="93"/>
      <c r="D984" s="93"/>
      <c r="E984" s="93"/>
      <c r="F984" s="94"/>
      <c r="G984" s="94"/>
      <c r="H984" s="94"/>
      <c r="I984" s="94"/>
      <c r="J984" s="94"/>
      <c r="K984" s="94"/>
      <c r="L984" s="94"/>
      <c r="M984" s="94"/>
      <c r="N984" s="94"/>
      <c r="O984" s="94"/>
      <c r="P984" s="94"/>
      <c r="Q984" s="94"/>
      <c r="R984" s="94"/>
    </row>
    <row r="985" spans="2:18">
      <c r="B985" s="93"/>
      <c r="C985" s="93"/>
      <c r="D985" s="93"/>
      <c r="E985" s="93"/>
      <c r="F985" s="94"/>
      <c r="G985" s="94"/>
      <c r="H985" s="94"/>
      <c r="I985" s="94"/>
      <c r="J985" s="94"/>
      <c r="K985" s="94"/>
      <c r="L985" s="94"/>
      <c r="M985" s="94"/>
      <c r="N985" s="94"/>
      <c r="O985" s="94"/>
      <c r="P985" s="94"/>
      <c r="Q985" s="94"/>
      <c r="R985" s="94"/>
    </row>
    <row r="986" spans="2:18">
      <c r="B986" s="93"/>
      <c r="C986" s="93"/>
      <c r="D986" s="93"/>
      <c r="E986" s="93"/>
      <c r="F986" s="94"/>
      <c r="G986" s="94"/>
      <c r="H986" s="94"/>
      <c r="I986" s="94"/>
      <c r="J986" s="94"/>
      <c r="K986" s="94"/>
      <c r="L986" s="94"/>
      <c r="M986" s="94"/>
      <c r="N986" s="94"/>
      <c r="O986" s="94"/>
      <c r="P986" s="94"/>
      <c r="Q986" s="94"/>
      <c r="R986" s="94"/>
    </row>
    <row r="987" spans="2:18">
      <c r="B987" s="93"/>
      <c r="C987" s="93"/>
      <c r="D987" s="93"/>
      <c r="E987" s="93"/>
      <c r="F987" s="94"/>
      <c r="G987" s="94"/>
      <c r="H987" s="94"/>
      <c r="I987" s="94"/>
      <c r="J987" s="94"/>
      <c r="K987" s="94"/>
      <c r="L987" s="94"/>
      <c r="M987" s="94"/>
      <c r="N987" s="94"/>
      <c r="O987" s="94"/>
      <c r="P987" s="94"/>
      <c r="Q987" s="94"/>
      <c r="R987" s="94"/>
    </row>
    <row r="988" spans="2:18">
      <c r="B988" s="93"/>
      <c r="C988" s="93"/>
      <c r="D988" s="93"/>
      <c r="E988" s="93"/>
      <c r="F988" s="94"/>
      <c r="G988" s="94"/>
      <c r="H988" s="94"/>
      <c r="I988" s="94"/>
      <c r="J988" s="94"/>
      <c r="K988" s="94"/>
      <c r="L988" s="94"/>
      <c r="M988" s="94"/>
      <c r="N988" s="94"/>
      <c r="O988" s="94"/>
      <c r="P988" s="94"/>
      <c r="Q988" s="94"/>
      <c r="R988" s="94"/>
    </row>
    <row r="989" spans="2:18">
      <c r="B989" s="93"/>
      <c r="C989" s="93"/>
      <c r="D989" s="93"/>
      <c r="E989" s="93"/>
      <c r="F989" s="94"/>
      <c r="G989" s="94"/>
      <c r="H989" s="94"/>
      <c r="I989" s="94"/>
      <c r="J989" s="94"/>
      <c r="K989" s="94"/>
      <c r="L989" s="94"/>
      <c r="M989" s="94"/>
      <c r="N989" s="94"/>
      <c r="O989" s="94"/>
      <c r="P989" s="94"/>
      <c r="Q989" s="94"/>
      <c r="R989" s="94"/>
    </row>
    <row r="990" spans="2:18">
      <c r="B990" s="93"/>
      <c r="C990" s="93"/>
      <c r="D990" s="93"/>
      <c r="E990" s="93"/>
      <c r="F990" s="94"/>
      <c r="G990" s="94"/>
      <c r="H990" s="94"/>
      <c r="I990" s="94"/>
      <c r="J990" s="94"/>
      <c r="K990" s="94"/>
      <c r="L990" s="94"/>
      <c r="M990" s="94"/>
      <c r="N990" s="94"/>
      <c r="O990" s="94"/>
      <c r="P990" s="94"/>
      <c r="Q990" s="94"/>
      <c r="R990" s="94"/>
    </row>
    <row r="991" spans="2:18">
      <c r="B991" s="93"/>
      <c r="C991" s="93"/>
      <c r="D991" s="93"/>
      <c r="E991" s="93"/>
      <c r="F991" s="94"/>
      <c r="G991" s="94"/>
      <c r="H991" s="94"/>
      <c r="I991" s="94"/>
      <c r="J991" s="94"/>
      <c r="K991" s="94"/>
      <c r="L991" s="94"/>
      <c r="M991" s="94"/>
      <c r="N991" s="94"/>
      <c r="O991" s="94"/>
      <c r="P991" s="94"/>
      <c r="Q991" s="94"/>
      <c r="R991" s="94"/>
    </row>
    <row r="992" spans="2:18">
      <c r="B992" s="93"/>
      <c r="C992" s="93"/>
      <c r="D992" s="93"/>
      <c r="E992" s="93"/>
      <c r="F992" s="94"/>
      <c r="G992" s="94"/>
      <c r="H992" s="94"/>
      <c r="I992" s="94"/>
      <c r="J992" s="94"/>
      <c r="K992" s="94"/>
      <c r="L992" s="94"/>
      <c r="M992" s="94"/>
      <c r="N992" s="94"/>
      <c r="O992" s="94"/>
      <c r="P992" s="94"/>
      <c r="Q992" s="94"/>
      <c r="R992" s="94"/>
    </row>
    <row r="993" spans="2:18">
      <c r="B993" s="93"/>
      <c r="C993" s="93"/>
      <c r="D993" s="93"/>
      <c r="E993" s="93"/>
      <c r="F993" s="94"/>
      <c r="G993" s="94"/>
      <c r="H993" s="94"/>
      <c r="I993" s="94"/>
      <c r="J993" s="94"/>
      <c r="K993" s="94"/>
      <c r="L993" s="94"/>
      <c r="M993" s="94"/>
      <c r="N993" s="94"/>
      <c r="O993" s="94"/>
      <c r="P993" s="94"/>
      <c r="Q993" s="94"/>
      <c r="R993" s="94"/>
    </row>
    <row r="994" spans="2:18">
      <c r="B994" s="93"/>
      <c r="C994" s="93"/>
      <c r="D994" s="93"/>
      <c r="E994" s="93"/>
      <c r="F994" s="94"/>
      <c r="G994" s="94"/>
      <c r="H994" s="94"/>
      <c r="I994" s="94"/>
      <c r="J994" s="94"/>
      <c r="K994" s="94"/>
      <c r="L994" s="94"/>
      <c r="M994" s="94"/>
      <c r="N994" s="94"/>
      <c r="O994" s="94"/>
      <c r="P994" s="94"/>
      <c r="Q994" s="94"/>
      <c r="R994" s="94"/>
    </row>
    <row r="995" spans="2:18">
      <c r="B995" s="93"/>
      <c r="C995" s="93"/>
      <c r="D995" s="93"/>
      <c r="E995" s="93"/>
      <c r="F995" s="94"/>
      <c r="G995" s="94"/>
      <c r="H995" s="94"/>
      <c r="I995" s="94"/>
      <c r="J995" s="94"/>
      <c r="K995" s="94"/>
      <c r="L995" s="94"/>
      <c r="M995" s="94"/>
      <c r="N995" s="94"/>
      <c r="O995" s="94"/>
      <c r="P995" s="94"/>
      <c r="Q995" s="94"/>
      <c r="R995" s="94"/>
    </row>
    <row r="996" spans="2:18">
      <c r="B996" s="93"/>
      <c r="C996" s="93"/>
      <c r="D996" s="93"/>
      <c r="E996" s="93"/>
      <c r="F996" s="94"/>
      <c r="G996" s="94"/>
      <c r="H996" s="94"/>
      <c r="I996" s="94"/>
      <c r="J996" s="94"/>
      <c r="K996" s="94"/>
      <c r="L996" s="94"/>
      <c r="M996" s="94"/>
      <c r="N996" s="94"/>
      <c r="O996" s="94"/>
      <c r="P996" s="94"/>
      <c r="Q996" s="94"/>
      <c r="R996" s="94"/>
    </row>
    <row r="997" spans="2:18">
      <c r="B997" s="93"/>
      <c r="C997" s="93"/>
      <c r="D997" s="93"/>
      <c r="E997" s="93"/>
      <c r="F997" s="94"/>
      <c r="G997" s="94"/>
      <c r="H997" s="94"/>
      <c r="I997" s="94"/>
      <c r="J997" s="94"/>
      <c r="K997" s="94"/>
      <c r="L997" s="94"/>
      <c r="M997" s="94"/>
      <c r="N997" s="94"/>
      <c r="O997" s="94"/>
      <c r="P997" s="94"/>
      <c r="Q997" s="94"/>
      <c r="R997" s="94"/>
    </row>
    <row r="998" spans="2:18">
      <c r="B998" s="93"/>
      <c r="C998" s="93"/>
      <c r="D998" s="93"/>
      <c r="E998" s="93"/>
      <c r="F998" s="94"/>
      <c r="G998" s="94"/>
      <c r="H998" s="94"/>
      <c r="I998" s="94"/>
      <c r="J998" s="94"/>
      <c r="K998" s="94"/>
      <c r="L998" s="94"/>
      <c r="M998" s="94"/>
      <c r="N998" s="94"/>
      <c r="O998" s="94"/>
      <c r="P998" s="94"/>
      <c r="Q998" s="94"/>
      <c r="R998" s="94"/>
    </row>
    <row r="999" spans="2:18">
      <c r="B999" s="93"/>
      <c r="C999" s="93"/>
      <c r="D999" s="93"/>
      <c r="E999" s="93"/>
      <c r="F999" s="94"/>
      <c r="G999" s="94"/>
      <c r="H999" s="94"/>
      <c r="I999" s="94"/>
      <c r="J999" s="94"/>
      <c r="K999" s="94"/>
      <c r="L999" s="94"/>
      <c r="M999" s="94"/>
      <c r="N999" s="94"/>
      <c r="O999" s="94"/>
      <c r="P999" s="94"/>
      <c r="Q999" s="94"/>
      <c r="R999" s="94"/>
    </row>
    <row r="1000" spans="2:18">
      <c r="B1000" s="93"/>
      <c r="C1000" s="93"/>
      <c r="D1000" s="93"/>
      <c r="E1000" s="93"/>
      <c r="F1000" s="94"/>
      <c r="G1000" s="94"/>
      <c r="H1000" s="94"/>
      <c r="I1000" s="94"/>
      <c r="J1000" s="94"/>
      <c r="K1000" s="94"/>
      <c r="L1000" s="94"/>
      <c r="M1000" s="94"/>
      <c r="N1000" s="94"/>
      <c r="O1000" s="94"/>
      <c r="P1000" s="94"/>
      <c r="Q1000" s="94"/>
      <c r="R1000" s="94"/>
    </row>
    <row r="1001" spans="2:18">
      <c r="B1001" s="93"/>
      <c r="C1001" s="93"/>
      <c r="D1001" s="93"/>
      <c r="E1001" s="93"/>
      <c r="F1001" s="94"/>
      <c r="G1001" s="94"/>
      <c r="H1001" s="94"/>
      <c r="I1001" s="94"/>
      <c r="J1001" s="94"/>
      <c r="K1001" s="94"/>
      <c r="L1001" s="94"/>
      <c r="M1001" s="94"/>
      <c r="N1001" s="94"/>
      <c r="O1001" s="94"/>
      <c r="P1001" s="94"/>
      <c r="Q1001" s="94"/>
      <c r="R1001" s="94"/>
    </row>
    <row r="1002" spans="2:18">
      <c r="B1002" s="93"/>
      <c r="C1002" s="93"/>
      <c r="D1002" s="93"/>
      <c r="E1002" s="93"/>
      <c r="F1002" s="94"/>
      <c r="G1002" s="94"/>
      <c r="H1002" s="94"/>
      <c r="I1002" s="94"/>
      <c r="J1002" s="94"/>
      <c r="K1002" s="94"/>
      <c r="L1002" s="94"/>
      <c r="M1002" s="94"/>
      <c r="N1002" s="94"/>
      <c r="O1002" s="94"/>
      <c r="P1002" s="94"/>
      <c r="Q1002" s="94"/>
      <c r="R1002" s="94"/>
    </row>
    <row r="1003" spans="2:18">
      <c r="B1003" s="93"/>
      <c r="C1003" s="93"/>
      <c r="D1003" s="93"/>
      <c r="E1003" s="93"/>
      <c r="F1003" s="94"/>
      <c r="G1003" s="94"/>
      <c r="H1003" s="94"/>
      <c r="I1003" s="94"/>
      <c r="J1003" s="94"/>
      <c r="K1003" s="94"/>
      <c r="L1003" s="94"/>
      <c r="M1003" s="94"/>
      <c r="N1003" s="94"/>
      <c r="O1003" s="94"/>
      <c r="P1003" s="94"/>
      <c r="Q1003" s="94"/>
      <c r="R1003" s="94"/>
    </row>
    <row r="1004" spans="2:18">
      <c r="B1004" s="93"/>
      <c r="C1004" s="93"/>
      <c r="D1004" s="93"/>
      <c r="E1004" s="93"/>
      <c r="F1004" s="94"/>
      <c r="G1004" s="94"/>
      <c r="H1004" s="94"/>
      <c r="I1004" s="94"/>
      <c r="J1004" s="94"/>
      <c r="K1004" s="94"/>
      <c r="L1004" s="94"/>
      <c r="M1004" s="94"/>
      <c r="N1004" s="94"/>
      <c r="O1004" s="94"/>
      <c r="P1004" s="94"/>
      <c r="Q1004" s="94"/>
      <c r="R1004" s="94"/>
    </row>
    <row r="1005" spans="2:18">
      <c r="B1005" s="93"/>
      <c r="C1005" s="93"/>
      <c r="D1005" s="93"/>
      <c r="E1005" s="93"/>
      <c r="F1005" s="94"/>
      <c r="G1005" s="94"/>
      <c r="H1005" s="94"/>
      <c r="I1005" s="94"/>
      <c r="J1005" s="94"/>
      <c r="K1005" s="94"/>
      <c r="L1005" s="94"/>
      <c r="M1005" s="94"/>
      <c r="N1005" s="94"/>
      <c r="O1005" s="94"/>
      <c r="P1005" s="94"/>
      <c r="Q1005" s="94"/>
      <c r="R1005" s="94"/>
    </row>
    <row r="1006" spans="2:18">
      <c r="B1006" s="93"/>
      <c r="C1006" s="93"/>
      <c r="D1006" s="93"/>
      <c r="E1006" s="93"/>
      <c r="F1006" s="94"/>
      <c r="G1006" s="94"/>
      <c r="H1006" s="94"/>
      <c r="I1006" s="94"/>
      <c r="J1006" s="94"/>
      <c r="K1006" s="94"/>
      <c r="L1006" s="94"/>
      <c r="M1006" s="94"/>
      <c r="N1006" s="94"/>
      <c r="O1006" s="94"/>
      <c r="P1006" s="94"/>
      <c r="Q1006" s="94"/>
      <c r="R1006" s="94"/>
    </row>
    <row r="1007" spans="2:18">
      <c r="B1007" s="93"/>
      <c r="C1007" s="93"/>
      <c r="D1007" s="93"/>
      <c r="E1007" s="93"/>
      <c r="F1007" s="94"/>
      <c r="G1007" s="94"/>
      <c r="H1007" s="94"/>
      <c r="I1007" s="94"/>
      <c r="J1007" s="94"/>
      <c r="K1007" s="94"/>
      <c r="L1007" s="94"/>
      <c r="M1007" s="94"/>
      <c r="N1007" s="94"/>
      <c r="O1007" s="94"/>
      <c r="P1007" s="94"/>
      <c r="Q1007" s="94"/>
      <c r="R1007" s="94"/>
    </row>
    <row r="1008" spans="2:18">
      <c r="B1008" s="93"/>
      <c r="C1008" s="93"/>
      <c r="D1008" s="93"/>
      <c r="E1008" s="93"/>
      <c r="F1008" s="94"/>
      <c r="G1008" s="94"/>
      <c r="H1008" s="94"/>
      <c r="I1008" s="94"/>
      <c r="J1008" s="94"/>
      <c r="K1008" s="94"/>
      <c r="L1008" s="94"/>
      <c r="M1008" s="94"/>
      <c r="N1008" s="94"/>
      <c r="O1008" s="94"/>
      <c r="P1008" s="94"/>
      <c r="Q1008" s="94"/>
      <c r="R1008" s="94"/>
    </row>
    <row r="1009" spans="2:18">
      <c r="B1009" s="93"/>
      <c r="C1009" s="93"/>
      <c r="D1009" s="93"/>
      <c r="E1009" s="93"/>
      <c r="F1009" s="94"/>
      <c r="G1009" s="94"/>
      <c r="H1009" s="94"/>
      <c r="I1009" s="94"/>
      <c r="J1009" s="94"/>
      <c r="K1009" s="94"/>
      <c r="L1009" s="94"/>
      <c r="M1009" s="94"/>
      <c r="N1009" s="94"/>
      <c r="O1009" s="94"/>
      <c r="P1009" s="94"/>
      <c r="Q1009" s="94"/>
      <c r="R1009" s="94"/>
    </row>
    <row r="1010" spans="2:18">
      <c r="B1010" s="93"/>
      <c r="C1010" s="93"/>
      <c r="D1010" s="93"/>
      <c r="E1010" s="93"/>
      <c r="F1010" s="94"/>
      <c r="G1010" s="94"/>
      <c r="H1010" s="94"/>
      <c r="I1010" s="94"/>
      <c r="J1010" s="94"/>
      <c r="K1010" s="94"/>
      <c r="L1010" s="94"/>
      <c r="M1010" s="94"/>
      <c r="N1010" s="94"/>
      <c r="O1010" s="94"/>
      <c r="P1010" s="94"/>
      <c r="Q1010" s="94"/>
      <c r="R1010" s="94"/>
    </row>
    <row r="1011" spans="2:18">
      <c r="B1011" s="93"/>
      <c r="C1011" s="93"/>
      <c r="D1011" s="93"/>
      <c r="E1011" s="93"/>
      <c r="F1011" s="94"/>
      <c r="G1011" s="94"/>
      <c r="H1011" s="94"/>
      <c r="I1011" s="94"/>
      <c r="J1011" s="94"/>
      <c r="K1011" s="94"/>
      <c r="L1011" s="94"/>
      <c r="M1011" s="94"/>
      <c r="N1011" s="94"/>
      <c r="O1011" s="94"/>
      <c r="P1011" s="94"/>
      <c r="Q1011" s="94"/>
      <c r="R1011" s="94"/>
    </row>
    <row r="1012" spans="2:18">
      <c r="B1012" s="93"/>
      <c r="C1012" s="93"/>
      <c r="D1012" s="93"/>
      <c r="E1012" s="93"/>
      <c r="F1012" s="94"/>
      <c r="G1012" s="94"/>
      <c r="H1012" s="94"/>
      <c r="I1012" s="94"/>
      <c r="J1012" s="94"/>
      <c r="K1012" s="94"/>
      <c r="L1012" s="94"/>
      <c r="M1012" s="94"/>
      <c r="N1012" s="94"/>
      <c r="O1012" s="94"/>
      <c r="P1012" s="94"/>
      <c r="Q1012" s="94"/>
      <c r="R1012" s="94"/>
    </row>
    <row r="1013" spans="2:18">
      <c r="B1013" s="93"/>
      <c r="C1013" s="93"/>
      <c r="D1013" s="93"/>
      <c r="E1013" s="93"/>
      <c r="F1013" s="94"/>
      <c r="G1013" s="94"/>
      <c r="H1013" s="94"/>
      <c r="I1013" s="94"/>
      <c r="J1013" s="94"/>
      <c r="K1013" s="94"/>
      <c r="L1013" s="94"/>
      <c r="M1013" s="94"/>
      <c r="N1013" s="94"/>
      <c r="O1013" s="94"/>
      <c r="P1013" s="94"/>
      <c r="Q1013" s="94"/>
      <c r="R1013" s="94"/>
    </row>
    <row r="1014" spans="2:18">
      <c r="B1014" s="93"/>
      <c r="C1014" s="93"/>
      <c r="D1014" s="93"/>
      <c r="E1014" s="93"/>
      <c r="F1014" s="94"/>
      <c r="G1014" s="94"/>
      <c r="H1014" s="94"/>
      <c r="I1014" s="94"/>
      <c r="J1014" s="94"/>
      <c r="K1014" s="94"/>
      <c r="L1014" s="94"/>
      <c r="M1014" s="94"/>
      <c r="N1014" s="94"/>
      <c r="O1014" s="94"/>
      <c r="P1014" s="94"/>
      <c r="Q1014" s="94"/>
      <c r="R1014" s="94"/>
    </row>
    <row r="1015" spans="2:18">
      <c r="B1015" s="93"/>
      <c r="C1015" s="93"/>
      <c r="D1015" s="93"/>
      <c r="E1015" s="93"/>
      <c r="F1015" s="94"/>
      <c r="G1015" s="94"/>
      <c r="H1015" s="94"/>
      <c r="I1015" s="94"/>
      <c r="J1015" s="94"/>
      <c r="K1015" s="94"/>
      <c r="L1015" s="94"/>
      <c r="M1015" s="94"/>
      <c r="N1015" s="94"/>
      <c r="O1015" s="94"/>
      <c r="P1015" s="94"/>
      <c r="Q1015" s="94"/>
      <c r="R1015" s="94"/>
    </row>
    <row r="1016" spans="2:18">
      <c r="B1016" s="93"/>
      <c r="C1016" s="93"/>
      <c r="D1016" s="93"/>
      <c r="E1016" s="93"/>
      <c r="F1016" s="94"/>
      <c r="G1016" s="94"/>
      <c r="H1016" s="94"/>
      <c r="I1016" s="94"/>
      <c r="J1016" s="94"/>
      <c r="K1016" s="94"/>
      <c r="L1016" s="94"/>
      <c r="M1016" s="94"/>
      <c r="N1016" s="94"/>
      <c r="O1016" s="94"/>
      <c r="P1016" s="94"/>
      <c r="Q1016" s="94"/>
      <c r="R1016" s="94"/>
    </row>
    <row r="1017" spans="2:18">
      <c r="B1017" s="93"/>
      <c r="C1017" s="93"/>
      <c r="D1017" s="93"/>
      <c r="E1017" s="93"/>
      <c r="F1017" s="94"/>
      <c r="G1017" s="94"/>
      <c r="H1017" s="94"/>
      <c r="I1017" s="94"/>
      <c r="J1017" s="94"/>
      <c r="K1017" s="94"/>
      <c r="L1017" s="94"/>
      <c r="M1017" s="94"/>
      <c r="N1017" s="94"/>
      <c r="O1017" s="94"/>
      <c r="P1017" s="94"/>
      <c r="Q1017" s="94"/>
      <c r="R1017" s="94"/>
    </row>
    <row r="1018" spans="2:18">
      <c r="B1018" s="93"/>
      <c r="C1018" s="93"/>
      <c r="D1018" s="93"/>
      <c r="E1018" s="93"/>
      <c r="F1018" s="94"/>
      <c r="G1018" s="94"/>
      <c r="H1018" s="94"/>
      <c r="I1018" s="94"/>
      <c r="J1018" s="94"/>
      <c r="K1018" s="94"/>
      <c r="L1018" s="94"/>
      <c r="M1018" s="94"/>
      <c r="N1018" s="94"/>
      <c r="O1018" s="94"/>
      <c r="P1018" s="94"/>
      <c r="Q1018" s="94"/>
      <c r="R1018" s="94"/>
    </row>
    <row r="1019" spans="2:18">
      <c r="B1019" s="93"/>
      <c r="C1019" s="93"/>
      <c r="D1019" s="93"/>
      <c r="E1019" s="93"/>
      <c r="F1019" s="94"/>
      <c r="G1019" s="94"/>
      <c r="H1019" s="94"/>
      <c r="I1019" s="94"/>
      <c r="J1019" s="94"/>
      <c r="K1019" s="94"/>
      <c r="L1019" s="94"/>
      <c r="M1019" s="94"/>
      <c r="N1019" s="94"/>
      <c r="O1019" s="94"/>
      <c r="P1019" s="94"/>
      <c r="Q1019" s="94"/>
      <c r="R1019" s="94"/>
    </row>
    <row r="1020" spans="2:18">
      <c r="B1020" s="93"/>
      <c r="C1020" s="93"/>
      <c r="D1020" s="93"/>
      <c r="E1020" s="93"/>
      <c r="F1020" s="94"/>
      <c r="G1020" s="94"/>
      <c r="H1020" s="94"/>
      <c r="I1020" s="94"/>
      <c r="J1020" s="94"/>
      <c r="K1020" s="94"/>
      <c r="L1020" s="94"/>
      <c r="M1020" s="94"/>
      <c r="N1020" s="94"/>
      <c r="O1020" s="94"/>
      <c r="P1020" s="94"/>
      <c r="Q1020" s="94"/>
      <c r="R1020" s="94"/>
    </row>
    <row r="1021" spans="2:18">
      <c r="B1021" s="93"/>
      <c r="C1021" s="93"/>
      <c r="D1021" s="93"/>
      <c r="E1021" s="93"/>
      <c r="F1021" s="94"/>
      <c r="G1021" s="94"/>
      <c r="H1021" s="94"/>
      <c r="I1021" s="94"/>
      <c r="J1021" s="94"/>
      <c r="K1021" s="94"/>
      <c r="L1021" s="94"/>
      <c r="M1021" s="94"/>
      <c r="N1021" s="94"/>
      <c r="O1021" s="94"/>
      <c r="P1021" s="94"/>
      <c r="Q1021" s="94"/>
      <c r="R1021" s="94"/>
    </row>
    <row r="1022" spans="2:18">
      <c r="B1022" s="93"/>
      <c r="C1022" s="93"/>
      <c r="D1022" s="93"/>
      <c r="E1022" s="93"/>
      <c r="F1022" s="94"/>
      <c r="G1022" s="94"/>
      <c r="H1022" s="94"/>
      <c r="I1022" s="94"/>
      <c r="J1022" s="94"/>
      <c r="K1022" s="94"/>
      <c r="L1022" s="94"/>
      <c r="M1022" s="94"/>
      <c r="N1022" s="94"/>
      <c r="O1022" s="94"/>
      <c r="P1022" s="94"/>
      <c r="Q1022" s="94"/>
      <c r="R1022" s="94"/>
    </row>
    <row r="1023" spans="2:18">
      <c r="B1023" s="93"/>
      <c r="C1023" s="93"/>
      <c r="D1023" s="93"/>
      <c r="E1023" s="93"/>
      <c r="F1023" s="94"/>
      <c r="G1023" s="94"/>
      <c r="H1023" s="94"/>
      <c r="I1023" s="94"/>
      <c r="J1023" s="94"/>
      <c r="K1023" s="94"/>
      <c r="L1023" s="94"/>
      <c r="M1023" s="94"/>
      <c r="N1023" s="94"/>
      <c r="O1023" s="94"/>
      <c r="P1023" s="94"/>
      <c r="Q1023" s="94"/>
      <c r="R1023" s="94"/>
    </row>
    <row r="1024" spans="2:18">
      <c r="B1024" s="93"/>
      <c r="C1024" s="93"/>
      <c r="D1024" s="93"/>
      <c r="E1024" s="93"/>
      <c r="F1024" s="94"/>
      <c r="G1024" s="94"/>
      <c r="H1024" s="94"/>
      <c r="I1024" s="94"/>
      <c r="J1024" s="94"/>
      <c r="K1024" s="94"/>
      <c r="L1024" s="94"/>
      <c r="M1024" s="94"/>
      <c r="N1024" s="94"/>
      <c r="O1024" s="94"/>
      <c r="P1024" s="94"/>
      <c r="Q1024" s="94"/>
      <c r="R1024" s="94"/>
    </row>
    <row r="1025" spans="2:18">
      <c r="B1025" s="93"/>
      <c r="C1025" s="93"/>
      <c r="D1025" s="93"/>
      <c r="E1025" s="93"/>
      <c r="F1025" s="94"/>
      <c r="G1025" s="94"/>
      <c r="H1025" s="94"/>
      <c r="I1025" s="94"/>
      <c r="J1025" s="94"/>
      <c r="K1025" s="94"/>
      <c r="L1025" s="94"/>
      <c r="M1025" s="94"/>
      <c r="N1025" s="94"/>
      <c r="O1025" s="94"/>
      <c r="P1025" s="94"/>
      <c r="Q1025" s="94"/>
      <c r="R1025" s="94"/>
    </row>
    <row r="1026" spans="2:18">
      <c r="B1026" s="93"/>
      <c r="C1026" s="93"/>
      <c r="D1026" s="93"/>
      <c r="E1026" s="93"/>
      <c r="F1026" s="94"/>
      <c r="G1026" s="94"/>
      <c r="H1026" s="94"/>
      <c r="I1026" s="94"/>
      <c r="J1026" s="94"/>
      <c r="K1026" s="94"/>
      <c r="L1026" s="94"/>
      <c r="M1026" s="94"/>
      <c r="N1026" s="94"/>
      <c r="O1026" s="94"/>
      <c r="P1026" s="94"/>
      <c r="Q1026" s="94"/>
      <c r="R1026" s="94"/>
    </row>
    <row r="1027" spans="2:18">
      <c r="B1027" s="93"/>
      <c r="C1027" s="93"/>
      <c r="D1027" s="93"/>
      <c r="E1027" s="93"/>
      <c r="F1027" s="94"/>
      <c r="G1027" s="94"/>
      <c r="H1027" s="94"/>
      <c r="I1027" s="94"/>
      <c r="J1027" s="94"/>
      <c r="K1027" s="94"/>
      <c r="L1027" s="94"/>
      <c r="M1027" s="94"/>
      <c r="N1027" s="94"/>
      <c r="O1027" s="94"/>
      <c r="P1027" s="94"/>
      <c r="Q1027" s="94"/>
      <c r="R1027" s="94"/>
    </row>
    <row r="1028" spans="2:18">
      <c r="B1028" s="93"/>
      <c r="C1028" s="93"/>
      <c r="D1028" s="93"/>
      <c r="E1028" s="93"/>
      <c r="F1028" s="94"/>
      <c r="G1028" s="94"/>
      <c r="H1028" s="94"/>
      <c r="I1028" s="94"/>
      <c r="J1028" s="94"/>
      <c r="K1028" s="94"/>
      <c r="L1028" s="94"/>
      <c r="M1028" s="94"/>
      <c r="N1028" s="94"/>
      <c r="O1028" s="94"/>
      <c r="P1028" s="94"/>
      <c r="Q1028" s="94"/>
      <c r="R1028" s="94"/>
    </row>
    <row r="1029" spans="2:18">
      <c r="B1029" s="93"/>
      <c r="C1029" s="93"/>
      <c r="D1029" s="93"/>
      <c r="E1029" s="93"/>
      <c r="F1029" s="94"/>
      <c r="G1029" s="94"/>
      <c r="H1029" s="94"/>
      <c r="I1029" s="94"/>
      <c r="J1029" s="94"/>
      <c r="K1029" s="94"/>
      <c r="L1029" s="94"/>
      <c r="M1029" s="94"/>
      <c r="N1029" s="94"/>
      <c r="O1029" s="94"/>
      <c r="P1029" s="94"/>
      <c r="Q1029" s="94"/>
      <c r="R1029" s="94"/>
    </row>
    <row r="1030" spans="2:18">
      <c r="B1030" s="93"/>
      <c r="C1030" s="93"/>
      <c r="D1030" s="93"/>
      <c r="E1030" s="93"/>
      <c r="F1030" s="94"/>
      <c r="G1030" s="94"/>
      <c r="H1030" s="94"/>
      <c r="I1030" s="94"/>
      <c r="J1030" s="94"/>
      <c r="K1030" s="94"/>
      <c r="L1030" s="94"/>
      <c r="M1030" s="94"/>
      <c r="N1030" s="94"/>
      <c r="O1030" s="94"/>
      <c r="P1030" s="94"/>
      <c r="Q1030" s="94"/>
      <c r="R1030" s="94"/>
    </row>
    <row r="1031" spans="2:18">
      <c r="B1031" s="93"/>
      <c r="C1031" s="93"/>
      <c r="D1031" s="93"/>
      <c r="E1031" s="93"/>
      <c r="F1031" s="94"/>
      <c r="G1031" s="94"/>
      <c r="H1031" s="94"/>
      <c r="I1031" s="94"/>
      <c r="J1031" s="94"/>
      <c r="K1031" s="94"/>
      <c r="L1031" s="94"/>
      <c r="M1031" s="94"/>
      <c r="N1031" s="94"/>
      <c r="O1031" s="94"/>
      <c r="P1031" s="94"/>
      <c r="Q1031" s="94"/>
      <c r="R1031" s="94"/>
    </row>
    <row r="1032" spans="2:18">
      <c r="B1032" s="93"/>
      <c r="C1032" s="93"/>
      <c r="D1032" s="93"/>
      <c r="E1032" s="93"/>
      <c r="F1032" s="94"/>
      <c r="G1032" s="94"/>
      <c r="H1032" s="94"/>
      <c r="I1032" s="94"/>
      <c r="J1032" s="94"/>
      <c r="K1032" s="94"/>
      <c r="L1032" s="94"/>
      <c r="M1032" s="94"/>
      <c r="N1032" s="94"/>
      <c r="O1032" s="94"/>
      <c r="P1032" s="94"/>
      <c r="Q1032" s="94"/>
      <c r="R1032" s="94"/>
    </row>
    <row r="1033" spans="2:18">
      <c r="B1033" s="93"/>
      <c r="C1033" s="93"/>
      <c r="D1033" s="93"/>
      <c r="E1033" s="93"/>
      <c r="F1033" s="94"/>
      <c r="G1033" s="94"/>
      <c r="H1033" s="94"/>
      <c r="I1033" s="94"/>
      <c r="J1033" s="94"/>
      <c r="K1033" s="94"/>
      <c r="L1033" s="94"/>
      <c r="M1033" s="94"/>
      <c r="N1033" s="94"/>
      <c r="O1033" s="94"/>
      <c r="P1033" s="94"/>
      <c r="Q1033" s="94"/>
      <c r="R1033" s="94"/>
    </row>
    <row r="1034" spans="2:18">
      <c r="B1034" s="93"/>
      <c r="C1034" s="93"/>
      <c r="D1034" s="93"/>
      <c r="E1034" s="93"/>
      <c r="F1034" s="94"/>
      <c r="G1034" s="94"/>
      <c r="H1034" s="94"/>
      <c r="I1034" s="94"/>
      <c r="J1034" s="94"/>
      <c r="K1034" s="94"/>
      <c r="L1034" s="94"/>
      <c r="M1034" s="94"/>
      <c r="N1034" s="94"/>
      <c r="O1034" s="94"/>
      <c r="P1034" s="94"/>
      <c r="Q1034" s="94"/>
      <c r="R1034" s="94"/>
    </row>
    <row r="1035" spans="2:18">
      <c r="B1035" s="93"/>
      <c r="C1035" s="93"/>
      <c r="D1035" s="93"/>
      <c r="E1035" s="93"/>
      <c r="F1035" s="94"/>
      <c r="G1035" s="94"/>
      <c r="H1035" s="94"/>
      <c r="I1035" s="94"/>
      <c r="J1035" s="94"/>
      <c r="K1035" s="94"/>
      <c r="L1035" s="94"/>
      <c r="M1035" s="94"/>
      <c r="N1035" s="94"/>
      <c r="O1035" s="94"/>
      <c r="P1035" s="94"/>
      <c r="Q1035" s="94"/>
      <c r="R1035" s="94"/>
    </row>
    <row r="1036" spans="2:18">
      <c r="B1036" s="93"/>
      <c r="C1036" s="93"/>
      <c r="D1036" s="93"/>
      <c r="E1036" s="93"/>
      <c r="F1036" s="94"/>
      <c r="G1036" s="94"/>
      <c r="H1036" s="94"/>
      <c r="I1036" s="94"/>
      <c r="J1036" s="94"/>
      <c r="K1036" s="94"/>
      <c r="L1036" s="94"/>
      <c r="M1036" s="94"/>
      <c r="N1036" s="94"/>
      <c r="O1036" s="94"/>
      <c r="P1036" s="94"/>
      <c r="Q1036" s="94"/>
      <c r="R1036" s="94"/>
    </row>
    <row r="1037" spans="2:18">
      <c r="B1037" s="93"/>
      <c r="C1037" s="93"/>
      <c r="D1037" s="93"/>
      <c r="E1037" s="93"/>
      <c r="F1037" s="94"/>
      <c r="G1037" s="94"/>
      <c r="H1037" s="94"/>
      <c r="I1037" s="94"/>
      <c r="J1037" s="94"/>
      <c r="K1037" s="94"/>
      <c r="L1037" s="94"/>
      <c r="M1037" s="94"/>
      <c r="N1037" s="94"/>
      <c r="O1037" s="94"/>
      <c r="P1037" s="94"/>
      <c r="Q1037" s="94"/>
      <c r="R1037" s="94"/>
    </row>
    <row r="1038" spans="2:18">
      <c r="B1038" s="93"/>
      <c r="C1038" s="93"/>
      <c r="D1038" s="93"/>
      <c r="E1038" s="93"/>
      <c r="F1038" s="94"/>
      <c r="G1038" s="94"/>
      <c r="H1038" s="94"/>
      <c r="I1038" s="94"/>
      <c r="J1038" s="94"/>
      <c r="K1038" s="94"/>
      <c r="L1038" s="94"/>
      <c r="M1038" s="94"/>
      <c r="N1038" s="94"/>
      <c r="O1038" s="94"/>
      <c r="P1038" s="94"/>
      <c r="Q1038" s="94"/>
      <c r="R1038" s="94"/>
    </row>
    <row r="1039" spans="2:18">
      <c r="B1039" s="93"/>
      <c r="C1039" s="93"/>
      <c r="D1039" s="93"/>
      <c r="E1039" s="93"/>
      <c r="F1039" s="94"/>
      <c r="G1039" s="94"/>
      <c r="H1039" s="94"/>
      <c r="I1039" s="94"/>
      <c r="J1039" s="94"/>
      <c r="K1039" s="94"/>
      <c r="L1039" s="94"/>
      <c r="M1039" s="94"/>
      <c r="N1039" s="94"/>
      <c r="O1039" s="94"/>
      <c r="P1039" s="94"/>
      <c r="Q1039" s="94"/>
      <c r="R1039" s="94"/>
    </row>
    <row r="1040" spans="2:18">
      <c r="B1040" s="93"/>
      <c r="C1040" s="93"/>
      <c r="D1040" s="93"/>
      <c r="E1040" s="93"/>
      <c r="F1040" s="94"/>
      <c r="G1040" s="94"/>
      <c r="H1040" s="94"/>
      <c r="I1040" s="94"/>
      <c r="J1040" s="94"/>
      <c r="K1040" s="94"/>
      <c r="L1040" s="94"/>
      <c r="M1040" s="94"/>
      <c r="N1040" s="94"/>
      <c r="O1040" s="94"/>
      <c r="P1040" s="94"/>
      <c r="Q1040" s="94"/>
      <c r="R1040" s="94"/>
    </row>
    <row r="1041" spans="2:18">
      <c r="B1041" s="93"/>
      <c r="C1041" s="93"/>
      <c r="D1041" s="93"/>
      <c r="E1041" s="93"/>
      <c r="F1041" s="94"/>
      <c r="G1041" s="94"/>
      <c r="H1041" s="94"/>
      <c r="I1041" s="94"/>
      <c r="J1041" s="94"/>
      <c r="K1041" s="94"/>
      <c r="L1041" s="94"/>
      <c r="M1041" s="94"/>
      <c r="N1041" s="94"/>
      <c r="O1041" s="94"/>
      <c r="P1041" s="94"/>
      <c r="Q1041" s="94"/>
      <c r="R1041" s="94"/>
    </row>
    <row r="1042" spans="2:18">
      <c r="B1042" s="93"/>
      <c r="C1042" s="93"/>
      <c r="D1042" s="93"/>
      <c r="E1042" s="93"/>
      <c r="F1042" s="94"/>
      <c r="G1042" s="94"/>
      <c r="H1042" s="94"/>
      <c r="I1042" s="94"/>
      <c r="J1042" s="94"/>
      <c r="K1042" s="94"/>
      <c r="L1042" s="94"/>
      <c r="M1042" s="94"/>
      <c r="N1042" s="94"/>
      <c r="O1042" s="94"/>
      <c r="P1042" s="94"/>
      <c r="Q1042" s="94"/>
      <c r="R1042" s="94"/>
    </row>
    <row r="1043" spans="2:18">
      <c r="B1043" s="93"/>
      <c r="C1043" s="93"/>
      <c r="D1043" s="93"/>
      <c r="E1043" s="93"/>
      <c r="F1043" s="94"/>
      <c r="G1043" s="94"/>
      <c r="H1043" s="94"/>
      <c r="I1043" s="94"/>
      <c r="J1043" s="94"/>
      <c r="K1043" s="94"/>
      <c r="L1043" s="94"/>
      <c r="M1043" s="94"/>
      <c r="N1043" s="94"/>
      <c r="O1043" s="94"/>
      <c r="P1043" s="94"/>
      <c r="Q1043" s="94"/>
      <c r="R1043" s="94"/>
    </row>
    <row r="1044" spans="2:18">
      <c r="B1044" s="93"/>
      <c r="C1044" s="93"/>
      <c r="D1044" s="93"/>
      <c r="E1044" s="93"/>
      <c r="F1044" s="94"/>
      <c r="G1044" s="94"/>
      <c r="H1044" s="94"/>
      <c r="I1044" s="94"/>
      <c r="J1044" s="94"/>
      <c r="K1044" s="94"/>
      <c r="L1044" s="94"/>
      <c r="M1044" s="94"/>
      <c r="N1044" s="94"/>
      <c r="O1044" s="94"/>
      <c r="P1044" s="94"/>
      <c r="Q1044" s="94"/>
      <c r="R1044" s="94"/>
    </row>
    <row r="1045" spans="2:18">
      <c r="B1045" s="93"/>
      <c r="C1045" s="93"/>
      <c r="D1045" s="93"/>
      <c r="E1045" s="93"/>
      <c r="F1045" s="94"/>
      <c r="G1045" s="94"/>
      <c r="H1045" s="94"/>
      <c r="I1045" s="94"/>
      <c r="J1045" s="94"/>
      <c r="K1045" s="94"/>
      <c r="L1045" s="94"/>
      <c r="M1045" s="94"/>
      <c r="N1045" s="94"/>
      <c r="O1045" s="94"/>
      <c r="P1045" s="94"/>
      <c r="Q1045" s="94"/>
      <c r="R1045" s="94"/>
    </row>
    <row r="1046" spans="2:18">
      <c r="B1046" s="93"/>
      <c r="C1046" s="93"/>
      <c r="D1046" s="93"/>
      <c r="E1046" s="93"/>
      <c r="F1046" s="94"/>
      <c r="G1046" s="94"/>
      <c r="H1046" s="94"/>
      <c r="I1046" s="94"/>
      <c r="J1046" s="94"/>
      <c r="K1046" s="94"/>
      <c r="L1046" s="94"/>
      <c r="M1046" s="94"/>
      <c r="N1046" s="94"/>
      <c r="O1046" s="94"/>
      <c r="P1046" s="94"/>
      <c r="Q1046" s="94"/>
      <c r="R1046" s="94"/>
    </row>
    <row r="1047" spans="2:18">
      <c r="B1047" s="93"/>
      <c r="C1047" s="93"/>
      <c r="D1047" s="93"/>
      <c r="E1047" s="93"/>
      <c r="F1047" s="94"/>
      <c r="G1047" s="94"/>
      <c r="H1047" s="94"/>
      <c r="I1047" s="94"/>
      <c r="J1047" s="94"/>
      <c r="K1047" s="94"/>
      <c r="L1047" s="94"/>
      <c r="M1047" s="94"/>
      <c r="N1047" s="94"/>
      <c r="O1047" s="94"/>
      <c r="P1047" s="94"/>
      <c r="Q1047" s="94"/>
      <c r="R1047" s="94"/>
    </row>
    <row r="1048" spans="2:18">
      <c r="B1048" s="93"/>
      <c r="C1048" s="93"/>
      <c r="D1048" s="93"/>
      <c r="E1048" s="93"/>
      <c r="F1048" s="94"/>
      <c r="G1048" s="94"/>
      <c r="H1048" s="94"/>
      <c r="I1048" s="94"/>
      <c r="J1048" s="94"/>
      <c r="K1048" s="94"/>
      <c r="L1048" s="94"/>
      <c r="M1048" s="94"/>
      <c r="N1048" s="94"/>
      <c r="O1048" s="94"/>
      <c r="P1048" s="94"/>
      <c r="Q1048" s="94"/>
      <c r="R1048" s="94"/>
    </row>
    <row r="1049" spans="2:18">
      <c r="B1049" s="93"/>
      <c r="C1049" s="93"/>
      <c r="D1049" s="93"/>
      <c r="E1049" s="93"/>
      <c r="F1049" s="94"/>
      <c r="G1049" s="94"/>
      <c r="H1049" s="94"/>
      <c r="I1049" s="94"/>
      <c r="J1049" s="94"/>
      <c r="K1049" s="94"/>
      <c r="L1049" s="94"/>
      <c r="M1049" s="94"/>
      <c r="N1049" s="94"/>
      <c r="O1049" s="94"/>
      <c r="P1049" s="94"/>
      <c r="Q1049" s="94"/>
      <c r="R1049" s="94"/>
    </row>
    <row r="1050" spans="2:18">
      <c r="B1050" s="93"/>
      <c r="C1050" s="93"/>
      <c r="D1050" s="93"/>
      <c r="E1050" s="93"/>
      <c r="F1050" s="94"/>
      <c r="G1050" s="94"/>
      <c r="H1050" s="94"/>
      <c r="I1050" s="94"/>
      <c r="J1050" s="94"/>
      <c r="K1050" s="94"/>
      <c r="L1050" s="94"/>
      <c r="M1050" s="94"/>
      <c r="N1050" s="94"/>
      <c r="O1050" s="94"/>
      <c r="P1050" s="94"/>
      <c r="Q1050" s="94"/>
      <c r="R1050" s="94"/>
    </row>
    <row r="1051" spans="2:18">
      <c r="B1051" s="93"/>
      <c r="C1051" s="93"/>
      <c r="D1051" s="93"/>
      <c r="E1051" s="93"/>
      <c r="F1051" s="94"/>
      <c r="G1051" s="94"/>
      <c r="H1051" s="94"/>
      <c r="I1051" s="94"/>
      <c r="J1051" s="94"/>
      <c r="K1051" s="94"/>
      <c r="L1051" s="94"/>
      <c r="M1051" s="94"/>
      <c r="N1051" s="94"/>
      <c r="O1051" s="94"/>
      <c r="P1051" s="94"/>
      <c r="Q1051" s="94"/>
      <c r="R1051" s="94"/>
    </row>
    <row r="1052" spans="2:18">
      <c r="B1052" s="93"/>
      <c r="C1052" s="93"/>
      <c r="D1052" s="93"/>
      <c r="E1052" s="93"/>
      <c r="F1052" s="94"/>
      <c r="G1052" s="94"/>
      <c r="H1052" s="94"/>
      <c r="I1052" s="94"/>
      <c r="J1052" s="94"/>
      <c r="K1052" s="94"/>
      <c r="L1052" s="94"/>
      <c r="M1052" s="94"/>
      <c r="N1052" s="94"/>
      <c r="O1052" s="94"/>
      <c r="P1052" s="94"/>
      <c r="Q1052" s="94"/>
      <c r="R1052" s="94"/>
    </row>
    <row r="1053" spans="2:18">
      <c r="B1053" s="93"/>
      <c r="C1053" s="93"/>
      <c r="D1053" s="93"/>
      <c r="E1053" s="93"/>
      <c r="F1053" s="94"/>
      <c r="G1053" s="94"/>
      <c r="H1053" s="94"/>
      <c r="I1053" s="94"/>
      <c r="J1053" s="94"/>
      <c r="K1053" s="94"/>
      <c r="L1053" s="94"/>
      <c r="M1053" s="94"/>
      <c r="N1053" s="94"/>
      <c r="O1053" s="94"/>
      <c r="P1053" s="94"/>
      <c r="Q1053" s="94"/>
      <c r="R1053" s="94"/>
    </row>
    <row r="1054" spans="2:18">
      <c r="B1054" s="93"/>
      <c r="C1054" s="93"/>
      <c r="D1054" s="93"/>
      <c r="E1054" s="93"/>
      <c r="F1054" s="94"/>
      <c r="G1054" s="94"/>
      <c r="H1054" s="94"/>
      <c r="I1054" s="94"/>
      <c r="J1054" s="94"/>
      <c r="K1054" s="94"/>
      <c r="L1054" s="94"/>
      <c r="M1054" s="94"/>
      <c r="N1054" s="94"/>
      <c r="O1054" s="94"/>
      <c r="P1054" s="94"/>
      <c r="Q1054" s="94"/>
      <c r="R1054" s="94"/>
    </row>
    <row r="1055" spans="2:18">
      <c r="B1055" s="93"/>
      <c r="C1055" s="93"/>
      <c r="D1055" s="93"/>
      <c r="E1055" s="93"/>
      <c r="F1055" s="94"/>
      <c r="G1055" s="94"/>
      <c r="H1055" s="94"/>
      <c r="I1055" s="94"/>
      <c r="J1055" s="94"/>
      <c r="K1055" s="94"/>
      <c r="L1055" s="94"/>
      <c r="M1055" s="94"/>
      <c r="N1055" s="94"/>
      <c r="O1055" s="94"/>
      <c r="P1055" s="94"/>
      <c r="Q1055" s="94"/>
      <c r="R1055" s="94"/>
    </row>
    <row r="1056" spans="2:18">
      <c r="B1056" s="93"/>
      <c r="C1056" s="93"/>
      <c r="D1056" s="93"/>
      <c r="E1056" s="93"/>
      <c r="F1056" s="94"/>
      <c r="G1056" s="94"/>
      <c r="H1056" s="94"/>
      <c r="I1056" s="94"/>
      <c r="J1056" s="94"/>
      <c r="K1056" s="94"/>
      <c r="L1056" s="94"/>
      <c r="M1056" s="94"/>
      <c r="N1056" s="94"/>
      <c r="O1056" s="94"/>
      <c r="P1056" s="94"/>
      <c r="Q1056" s="94"/>
      <c r="R1056" s="94"/>
    </row>
    <row r="1057" spans="2:18">
      <c r="B1057" s="93"/>
      <c r="C1057" s="93"/>
      <c r="D1057" s="93"/>
      <c r="E1057" s="93"/>
      <c r="F1057" s="94"/>
      <c r="G1057" s="94"/>
      <c r="H1057" s="94"/>
      <c r="I1057" s="94"/>
      <c r="J1057" s="94"/>
      <c r="K1057" s="94"/>
      <c r="L1057" s="94"/>
      <c r="M1057" s="94"/>
      <c r="N1057" s="94"/>
      <c r="O1057" s="94"/>
      <c r="P1057" s="94"/>
      <c r="Q1057" s="94"/>
      <c r="R1057" s="94"/>
    </row>
    <row r="1058" spans="2:18">
      <c r="B1058" s="93"/>
      <c r="C1058" s="93"/>
      <c r="D1058" s="93"/>
      <c r="E1058" s="93"/>
      <c r="F1058" s="94"/>
      <c r="G1058" s="94"/>
      <c r="H1058" s="94"/>
      <c r="I1058" s="94"/>
      <c r="J1058" s="94"/>
      <c r="K1058" s="94"/>
      <c r="L1058" s="94"/>
      <c r="M1058" s="94"/>
      <c r="N1058" s="94"/>
      <c r="O1058" s="94"/>
      <c r="P1058" s="94"/>
      <c r="Q1058" s="94"/>
      <c r="R1058" s="94"/>
    </row>
    <row r="1059" spans="2:18">
      <c r="B1059" s="93"/>
      <c r="C1059" s="93"/>
      <c r="D1059" s="93"/>
      <c r="E1059" s="93"/>
      <c r="F1059" s="94"/>
      <c r="G1059" s="94"/>
      <c r="H1059" s="94"/>
      <c r="I1059" s="94"/>
      <c r="J1059" s="94"/>
      <c r="K1059" s="94"/>
      <c r="L1059" s="94"/>
      <c r="M1059" s="94"/>
      <c r="N1059" s="94"/>
      <c r="O1059" s="94"/>
      <c r="P1059" s="94"/>
      <c r="Q1059" s="94"/>
      <c r="R1059" s="94"/>
    </row>
    <row r="1060" spans="2:18">
      <c r="B1060" s="93"/>
      <c r="C1060" s="93"/>
      <c r="D1060" s="93"/>
      <c r="E1060" s="93"/>
      <c r="F1060" s="94"/>
      <c r="G1060" s="94"/>
      <c r="H1060" s="94"/>
      <c r="I1060" s="94"/>
      <c r="J1060" s="94"/>
      <c r="K1060" s="94"/>
      <c r="L1060" s="94"/>
      <c r="M1060" s="94"/>
      <c r="N1060" s="94"/>
      <c r="O1060" s="94"/>
      <c r="P1060" s="94"/>
      <c r="Q1060" s="94"/>
      <c r="R1060" s="94"/>
    </row>
    <row r="1061" spans="2:18">
      <c r="B1061" s="93"/>
      <c r="C1061" s="93"/>
      <c r="D1061" s="93"/>
      <c r="E1061" s="93"/>
      <c r="F1061" s="94"/>
      <c r="G1061" s="94"/>
      <c r="H1061" s="94"/>
      <c r="I1061" s="94"/>
      <c r="J1061" s="94"/>
      <c r="K1061" s="94"/>
      <c r="L1061" s="94"/>
      <c r="M1061" s="94"/>
      <c r="N1061" s="94"/>
      <c r="O1061" s="94"/>
      <c r="P1061" s="94"/>
      <c r="Q1061" s="94"/>
      <c r="R1061" s="94"/>
    </row>
    <row r="1062" spans="2:18">
      <c r="B1062" s="93"/>
      <c r="C1062" s="93"/>
      <c r="D1062" s="93"/>
      <c r="E1062" s="93"/>
      <c r="F1062" s="94"/>
      <c r="G1062" s="94"/>
      <c r="H1062" s="94"/>
      <c r="I1062" s="94"/>
      <c r="J1062" s="94"/>
      <c r="K1062" s="94"/>
      <c r="L1062" s="94"/>
      <c r="M1062" s="94"/>
      <c r="N1062" s="94"/>
      <c r="O1062" s="94"/>
      <c r="P1062" s="94"/>
      <c r="Q1062" s="94"/>
      <c r="R1062" s="94"/>
    </row>
    <row r="1063" spans="2:18">
      <c r="B1063" s="93"/>
      <c r="C1063" s="93"/>
      <c r="D1063" s="93"/>
      <c r="E1063" s="93"/>
      <c r="F1063" s="94"/>
      <c r="G1063" s="94"/>
      <c r="H1063" s="94"/>
      <c r="I1063" s="94"/>
      <c r="J1063" s="94"/>
      <c r="K1063" s="94"/>
      <c r="L1063" s="94"/>
      <c r="M1063" s="94"/>
      <c r="N1063" s="94"/>
      <c r="O1063" s="94"/>
      <c r="P1063" s="94"/>
      <c r="Q1063" s="94"/>
      <c r="R1063" s="94"/>
    </row>
    <row r="1064" spans="2:18">
      <c r="B1064" s="93"/>
      <c r="C1064" s="93"/>
      <c r="D1064" s="93"/>
      <c r="E1064" s="93"/>
      <c r="F1064" s="94"/>
      <c r="G1064" s="94"/>
      <c r="H1064" s="94"/>
      <c r="I1064" s="94"/>
      <c r="J1064" s="94"/>
      <c r="K1064" s="94"/>
      <c r="L1064" s="94"/>
      <c r="M1064" s="94"/>
      <c r="N1064" s="94"/>
      <c r="O1064" s="94"/>
      <c r="P1064" s="94"/>
      <c r="Q1064" s="94"/>
      <c r="R1064" s="94"/>
    </row>
    <row r="1065" spans="2:18">
      <c r="B1065" s="93"/>
      <c r="C1065" s="93"/>
      <c r="D1065" s="93"/>
      <c r="E1065" s="93"/>
      <c r="F1065" s="94"/>
      <c r="G1065" s="94"/>
      <c r="H1065" s="94"/>
      <c r="I1065" s="94"/>
      <c r="J1065" s="94"/>
      <c r="K1065" s="94"/>
      <c r="L1065" s="94"/>
      <c r="M1065" s="94"/>
      <c r="N1065" s="94"/>
      <c r="O1065" s="94"/>
      <c r="P1065" s="94"/>
      <c r="Q1065" s="94"/>
      <c r="R1065" s="94"/>
    </row>
    <row r="1066" spans="2:18">
      <c r="B1066" s="93"/>
      <c r="C1066" s="93"/>
      <c r="D1066" s="93"/>
      <c r="E1066" s="93"/>
      <c r="F1066" s="94"/>
      <c r="G1066" s="94"/>
      <c r="H1066" s="94"/>
      <c r="I1066" s="94"/>
      <c r="J1066" s="94"/>
      <c r="K1066" s="94"/>
      <c r="L1066" s="94"/>
      <c r="M1066" s="94"/>
      <c r="N1066" s="94"/>
      <c r="O1066" s="94"/>
      <c r="P1066" s="94"/>
      <c r="Q1066" s="94"/>
      <c r="R1066" s="94"/>
    </row>
  </sheetData>
  <sheetProtection sheet="1" objects="1" scenarios="1"/>
  <mergeCells count="1">
    <mergeCell ref="B6:R6"/>
  </mergeCells>
  <phoneticPr fontId="3" type="noConversion"/>
  <conditionalFormatting sqref="B58:B357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357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B1:B9 B358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425781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15">
      <c r="B1" s="46" t="s">
        <v>134</v>
      </c>
      <c r="C1" s="46" t="s" vm="1">
        <v>206</v>
      </c>
    </row>
    <row r="2" spans="2:15">
      <c r="B2" s="46" t="s">
        <v>133</v>
      </c>
      <c r="C2" s="46" t="s">
        <v>207</v>
      </c>
    </row>
    <row r="3" spans="2:15">
      <c r="B3" s="46" t="s">
        <v>135</v>
      </c>
      <c r="C3" s="46" t="s">
        <v>208</v>
      </c>
    </row>
    <row r="4" spans="2:15">
      <c r="B4" s="46" t="s">
        <v>136</v>
      </c>
      <c r="C4" s="46">
        <v>2148</v>
      </c>
    </row>
    <row r="6" spans="2:15" ht="26.25" customHeight="1">
      <c r="B6" s="135" t="s">
        <v>161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7"/>
    </row>
    <row r="7" spans="2:15" s="3" customFormat="1" ht="63">
      <c r="B7" s="47" t="s">
        <v>108</v>
      </c>
      <c r="C7" s="48" t="s">
        <v>42</v>
      </c>
      <c r="D7" s="48" t="s">
        <v>109</v>
      </c>
      <c r="E7" s="48" t="s">
        <v>14</v>
      </c>
      <c r="F7" s="48" t="s">
        <v>62</v>
      </c>
      <c r="G7" s="48" t="s">
        <v>17</v>
      </c>
      <c r="H7" s="48" t="s">
        <v>95</v>
      </c>
      <c r="I7" s="48" t="s">
        <v>49</v>
      </c>
      <c r="J7" s="48" t="s">
        <v>18</v>
      </c>
      <c r="K7" s="48" t="s">
        <v>184</v>
      </c>
      <c r="L7" s="48" t="s">
        <v>183</v>
      </c>
      <c r="M7" s="48" t="s">
        <v>103</v>
      </c>
      <c r="N7" s="48" t="s">
        <v>137</v>
      </c>
      <c r="O7" s="50" t="s">
        <v>139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191</v>
      </c>
      <c r="L8" s="31"/>
      <c r="M8" s="31" t="s">
        <v>187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13" t="s">
        <v>1606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14">
        <v>0</v>
      </c>
      <c r="N10" s="115">
        <f>IFERROR(M10/$M$10,0)</f>
        <v>0</v>
      </c>
      <c r="O10" s="115">
        <f>M10/'סכום נכסי הקרן'!$C$42</f>
        <v>0</v>
      </c>
    </row>
    <row r="11" spans="2:15" ht="20.25" customHeight="1">
      <c r="B11" s="111" t="s">
        <v>199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</row>
    <row r="12" spans="2:15">
      <c r="B12" s="111" t="s">
        <v>104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</row>
    <row r="13" spans="2:15">
      <c r="B13" s="111" t="s">
        <v>182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2:15">
      <c r="B14" s="111" t="s">
        <v>190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2:15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</row>
    <row r="16" spans="2:15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</row>
    <row r="17" spans="2:15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2:15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2:15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2:15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2:15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2:15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2:15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2:1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2:1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2:1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2:1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2:1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2:1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2:1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2:1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2:1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2:1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1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2:1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2:1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1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2:1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1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2:1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2:1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2:1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2:1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2: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2:1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2:1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2:1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2:1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2:1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2:15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2:1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2:1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2:1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2:1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2:1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2:1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2:1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2:1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2:1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2:1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2:1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2:1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2:1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2:1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2: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2:1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2:1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2:1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2:1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2:1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2:1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2:1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2:1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2:1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2:1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2:1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2:1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2:1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2:1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2:1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2:1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2:1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2:1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2:1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2:15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2:1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2:15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2:1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2:1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2:1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2:1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2:1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2:15">
      <c r="B110" s="93"/>
      <c r="C110" s="93"/>
      <c r="D110" s="93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</row>
    <row r="111" spans="2:15">
      <c r="B111" s="93"/>
      <c r="C111" s="93"/>
      <c r="D111" s="93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</row>
    <row r="112" spans="2:15">
      <c r="B112" s="93"/>
      <c r="C112" s="93"/>
      <c r="D112" s="93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</row>
    <row r="113" spans="2:15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</row>
    <row r="114" spans="2:15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</row>
    <row r="115" spans="2:15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</row>
    <row r="116" spans="2:15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</row>
    <row r="117" spans="2:15"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</row>
    <row r="118" spans="2:15"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</row>
    <row r="119" spans="2:15"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</row>
    <row r="120" spans="2:15">
      <c r="B120" s="93"/>
      <c r="C120" s="93"/>
      <c r="D120" s="93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</row>
    <row r="121" spans="2:15">
      <c r="B121" s="93"/>
      <c r="C121" s="93"/>
      <c r="D121" s="9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</row>
    <row r="122" spans="2:15">
      <c r="B122" s="93"/>
      <c r="C122" s="93"/>
      <c r="D122" s="93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</row>
    <row r="123" spans="2:15">
      <c r="B123" s="93"/>
      <c r="C123" s="93"/>
      <c r="D123" s="9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</row>
    <row r="124" spans="2:15">
      <c r="B124" s="93"/>
      <c r="C124" s="93"/>
      <c r="D124" s="93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</row>
    <row r="125" spans="2:15">
      <c r="B125" s="93"/>
      <c r="C125" s="93"/>
      <c r="D125" s="93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</row>
    <row r="126" spans="2:15">
      <c r="B126" s="93"/>
      <c r="C126" s="93"/>
      <c r="D126" s="93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</row>
    <row r="127" spans="2:15">
      <c r="B127" s="93"/>
      <c r="C127" s="93"/>
      <c r="D127" s="93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</row>
    <row r="128" spans="2:15">
      <c r="B128" s="93"/>
      <c r="C128" s="93"/>
      <c r="D128" s="93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</row>
    <row r="129" spans="2:15">
      <c r="B129" s="93"/>
      <c r="C129" s="93"/>
      <c r="D129" s="93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</row>
    <row r="130" spans="2:15">
      <c r="B130" s="93"/>
      <c r="C130" s="93"/>
      <c r="D130" s="93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</row>
    <row r="131" spans="2:15">
      <c r="B131" s="93"/>
      <c r="C131" s="93"/>
      <c r="D131" s="93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</row>
    <row r="132" spans="2:15">
      <c r="B132" s="93"/>
      <c r="C132" s="93"/>
      <c r="D132" s="93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</row>
    <row r="133" spans="2:15">
      <c r="B133" s="93"/>
      <c r="C133" s="93"/>
      <c r="D133" s="93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</row>
    <row r="134" spans="2:15">
      <c r="B134" s="93"/>
      <c r="C134" s="93"/>
      <c r="D134" s="93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2:15">
      <c r="B135" s="93"/>
      <c r="C135" s="93"/>
      <c r="D135" s="93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</row>
    <row r="136" spans="2:15">
      <c r="B136" s="93"/>
      <c r="C136" s="93"/>
      <c r="D136" s="93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</row>
    <row r="137" spans="2:15">
      <c r="B137" s="93"/>
      <c r="C137" s="93"/>
      <c r="D137" s="93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</row>
    <row r="138" spans="2:15">
      <c r="B138" s="93"/>
      <c r="C138" s="93"/>
      <c r="D138" s="93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</row>
    <row r="139" spans="2:15">
      <c r="B139" s="93"/>
      <c r="C139" s="93"/>
      <c r="D139" s="93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</row>
    <row r="140" spans="2:15">
      <c r="B140" s="93"/>
      <c r="C140" s="93"/>
      <c r="D140" s="9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</row>
    <row r="141" spans="2:15">
      <c r="B141" s="93"/>
      <c r="C141" s="93"/>
      <c r="D141" s="93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</row>
    <row r="142" spans="2:15">
      <c r="B142" s="93"/>
      <c r="C142" s="93"/>
      <c r="D142" s="93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</row>
    <row r="143" spans="2:15">
      <c r="B143" s="93"/>
      <c r="C143" s="93"/>
      <c r="D143" s="93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</row>
    <row r="144" spans="2:15">
      <c r="B144" s="93"/>
      <c r="C144" s="93"/>
      <c r="D144" s="93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</row>
    <row r="145" spans="2:15">
      <c r="B145" s="93"/>
      <c r="C145" s="93"/>
      <c r="D145" s="93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</row>
    <row r="146" spans="2:15">
      <c r="B146" s="93"/>
      <c r="C146" s="93"/>
      <c r="D146" s="93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</row>
    <row r="147" spans="2:15">
      <c r="B147" s="93"/>
      <c r="C147" s="93"/>
      <c r="D147" s="93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</row>
    <row r="148" spans="2:15">
      <c r="B148" s="93"/>
      <c r="C148" s="93"/>
      <c r="D148" s="93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</row>
    <row r="149" spans="2:15">
      <c r="B149" s="93"/>
      <c r="C149" s="93"/>
      <c r="D149" s="93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</row>
    <row r="150" spans="2:15">
      <c r="B150" s="93"/>
      <c r="C150" s="93"/>
      <c r="D150" s="93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</row>
    <row r="151" spans="2:15">
      <c r="B151" s="93"/>
      <c r="C151" s="93"/>
      <c r="D151" s="93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</row>
    <row r="152" spans="2:15">
      <c r="B152" s="93"/>
      <c r="C152" s="93"/>
      <c r="D152" s="93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</row>
    <row r="153" spans="2:15">
      <c r="B153" s="93"/>
      <c r="C153" s="93"/>
      <c r="D153" s="93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</row>
    <row r="154" spans="2:15">
      <c r="B154" s="93"/>
      <c r="C154" s="93"/>
      <c r="D154" s="93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</row>
    <row r="155" spans="2:15">
      <c r="B155" s="93"/>
      <c r="C155" s="93"/>
      <c r="D155" s="93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</row>
    <row r="156" spans="2:15">
      <c r="B156" s="93"/>
      <c r="C156" s="93"/>
      <c r="D156" s="93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2:15">
      <c r="B157" s="93"/>
      <c r="C157" s="93"/>
      <c r="D157" s="93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</row>
    <row r="158" spans="2:15">
      <c r="B158" s="93"/>
      <c r="C158" s="93"/>
      <c r="D158" s="93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</row>
    <row r="159" spans="2:15">
      <c r="B159" s="93"/>
      <c r="C159" s="93"/>
      <c r="D159" s="93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</row>
    <row r="160" spans="2:15">
      <c r="B160" s="93"/>
      <c r="C160" s="93"/>
      <c r="D160" s="93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</row>
    <row r="161" spans="2:15">
      <c r="B161" s="93"/>
      <c r="C161" s="93"/>
      <c r="D161" s="93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</row>
    <row r="162" spans="2:15">
      <c r="B162" s="93"/>
      <c r="C162" s="93"/>
      <c r="D162" s="93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</row>
    <row r="163" spans="2:15">
      <c r="B163" s="93"/>
      <c r="C163" s="93"/>
      <c r="D163" s="93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</row>
    <row r="164" spans="2:15">
      <c r="B164" s="93"/>
      <c r="C164" s="93"/>
      <c r="D164" s="93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</row>
    <row r="165" spans="2:15">
      <c r="B165" s="93"/>
      <c r="C165" s="93"/>
      <c r="D165" s="93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</row>
    <row r="166" spans="2:15">
      <c r="B166" s="93"/>
      <c r="C166" s="93"/>
      <c r="D166" s="93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</row>
    <row r="167" spans="2:15">
      <c r="B167" s="93"/>
      <c r="C167" s="93"/>
      <c r="D167" s="93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</row>
    <row r="168" spans="2:15">
      <c r="B168" s="93"/>
      <c r="C168" s="93"/>
      <c r="D168" s="93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</row>
    <row r="169" spans="2:15">
      <c r="B169" s="93"/>
      <c r="C169" s="93"/>
      <c r="D169" s="93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</row>
    <row r="170" spans="2:15">
      <c r="B170" s="93"/>
      <c r="C170" s="93"/>
      <c r="D170" s="93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</row>
    <row r="171" spans="2:15">
      <c r="B171" s="93"/>
      <c r="C171" s="93"/>
      <c r="D171" s="93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</row>
    <row r="172" spans="2:15">
      <c r="B172" s="93"/>
      <c r="C172" s="93"/>
      <c r="D172" s="93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</row>
    <row r="173" spans="2:15">
      <c r="B173" s="93"/>
      <c r="C173" s="93"/>
      <c r="D173" s="93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</row>
    <row r="174" spans="2:15">
      <c r="B174" s="93"/>
      <c r="C174" s="93"/>
      <c r="D174" s="93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</row>
    <row r="175" spans="2:15">
      <c r="B175" s="93"/>
      <c r="C175" s="93"/>
      <c r="D175" s="93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</row>
    <row r="176" spans="2:15">
      <c r="B176" s="93"/>
      <c r="C176" s="93"/>
      <c r="D176" s="93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</row>
    <row r="177" spans="2:15">
      <c r="B177" s="93"/>
      <c r="C177" s="93"/>
      <c r="D177" s="93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</row>
    <row r="178" spans="2:15">
      <c r="B178" s="93"/>
      <c r="C178" s="93"/>
      <c r="D178" s="93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2:15">
      <c r="B179" s="93"/>
      <c r="C179" s="93"/>
      <c r="D179" s="93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</row>
    <row r="180" spans="2:15">
      <c r="B180" s="93"/>
      <c r="C180" s="93"/>
      <c r="D180" s="93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</row>
    <row r="181" spans="2:15">
      <c r="B181" s="93"/>
      <c r="C181" s="93"/>
      <c r="D181" s="93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</row>
    <row r="182" spans="2:15">
      <c r="B182" s="93"/>
      <c r="C182" s="93"/>
      <c r="D182" s="93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</row>
    <row r="183" spans="2:15">
      <c r="B183" s="93"/>
      <c r="C183" s="93"/>
      <c r="D183" s="93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</row>
    <row r="184" spans="2:15">
      <c r="B184" s="93"/>
      <c r="C184" s="93"/>
      <c r="D184" s="93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</row>
    <row r="185" spans="2:15">
      <c r="B185" s="93"/>
      <c r="C185" s="93"/>
      <c r="D185" s="93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</row>
    <row r="186" spans="2:15">
      <c r="B186" s="93"/>
      <c r="C186" s="93"/>
      <c r="D186" s="93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</row>
    <row r="187" spans="2:15">
      <c r="B187" s="93"/>
      <c r="C187" s="93"/>
      <c r="D187" s="93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</row>
    <row r="188" spans="2:15">
      <c r="B188" s="93"/>
      <c r="C188" s="93"/>
      <c r="D188" s="93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</row>
    <row r="189" spans="2:15">
      <c r="B189" s="93"/>
      <c r="C189" s="93"/>
      <c r="D189" s="93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</row>
    <row r="190" spans="2:15">
      <c r="B190" s="93"/>
      <c r="C190" s="93"/>
      <c r="D190" s="93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</row>
    <row r="191" spans="2:15">
      <c r="B191" s="93"/>
      <c r="C191" s="93"/>
      <c r="D191" s="93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</row>
    <row r="192" spans="2:15">
      <c r="B192" s="93"/>
      <c r="C192" s="93"/>
      <c r="D192" s="93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</row>
    <row r="193" spans="2:15">
      <c r="B193" s="93"/>
      <c r="C193" s="93"/>
      <c r="D193" s="93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</row>
    <row r="194" spans="2:15">
      <c r="B194" s="93"/>
      <c r="C194" s="93"/>
      <c r="D194" s="93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</row>
    <row r="195" spans="2:15">
      <c r="B195" s="93"/>
      <c r="C195" s="93"/>
      <c r="D195" s="93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</row>
    <row r="196" spans="2:15">
      <c r="B196" s="93"/>
      <c r="C196" s="93"/>
      <c r="D196" s="93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</row>
    <row r="197" spans="2:15">
      <c r="B197" s="93"/>
      <c r="C197" s="93"/>
      <c r="D197" s="93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</row>
    <row r="198" spans="2:15">
      <c r="B198" s="93"/>
      <c r="C198" s="93"/>
      <c r="D198" s="93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</row>
    <row r="199" spans="2:15">
      <c r="B199" s="93"/>
      <c r="C199" s="93"/>
      <c r="D199" s="93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</row>
    <row r="200" spans="2:15">
      <c r="B200" s="93"/>
      <c r="C200" s="93"/>
      <c r="D200" s="93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</row>
    <row r="201" spans="2:15">
      <c r="B201" s="93"/>
      <c r="C201" s="93"/>
      <c r="D201" s="93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</row>
    <row r="202" spans="2:15">
      <c r="B202" s="93"/>
      <c r="C202" s="93"/>
      <c r="D202" s="93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</row>
    <row r="203" spans="2:15">
      <c r="B203" s="93"/>
      <c r="C203" s="93"/>
      <c r="D203" s="93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</row>
    <row r="204" spans="2:15">
      <c r="B204" s="93"/>
      <c r="C204" s="93"/>
      <c r="D204" s="93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</row>
    <row r="205" spans="2:15">
      <c r="B205" s="93"/>
      <c r="C205" s="93"/>
      <c r="D205" s="93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</row>
    <row r="206" spans="2:15">
      <c r="B206" s="93"/>
      <c r="C206" s="93"/>
      <c r="D206" s="93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</row>
    <row r="207" spans="2:15">
      <c r="B207" s="93"/>
      <c r="C207" s="93"/>
      <c r="D207" s="93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</row>
    <row r="208" spans="2:15">
      <c r="B208" s="93"/>
      <c r="C208" s="93"/>
      <c r="D208" s="93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</row>
    <row r="209" spans="2:15">
      <c r="B209" s="93"/>
      <c r="C209" s="93"/>
      <c r="D209" s="93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</row>
    <row r="210" spans="2:15">
      <c r="B210" s="93"/>
      <c r="C210" s="93"/>
      <c r="D210" s="93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</row>
    <row r="211" spans="2:15">
      <c r="B211" s="93"/>
      <c r="C211" s="93"/>
      <c r="D211" s="93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</row>
    <row r="212" spans="2:15">
      <c r="B212" s="93"/>
      <c r="C212" s="93"/>
      <c r="D212" s="93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</row>
    <row r="213" spans="2:15">
      <c r="B213" s="93"/>
      <c r="C213" s="93"/>
      <c r="D213" s="93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</row>
    <row r="214" spans="2:15">
      <c r="B214" s="93"/>
      <c r="C214" s="93"/>
      <c r="D214" s="93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</row>
    <row r="215" spans="2:15">
      <c r="B215" s="93"/>
      <c r="C215" s="93"/>
      <c r="D215" s="93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</row>
    <row r="216" spans="2:15">
      <c r="B216" s="93"/>
      <c r="C216" s="93"/>
      <c r="D216" s="93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</row>
    <row r="217" spans="2:15">
      <c r="B217" s="93"/>
      <c r="C217" s="93"/>
      <c r="D217" s="93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</row>
    <row r="218" spans="2:15">
      <c r="B218" s="93"/>
      <c r="C218" s="93"/>
      <c r="D218" s="93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</row>
    <row r="219" spans="2:15">
      <c r="B219" s="93"/>
      <c r="C219" s="93"/>
      <c r="D219" s="93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</row>
    <row r="220" spans="2:15">
      <c r="B220" s="93"/>
      <c r="C220" s="93"/>
      <c r="D220" s="93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</row>
    <row r="221" spans="2:15">
      <c r="B221" s="93"/>
      <c r="C221" s="93"/>
      <c r="D221" s="93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</row>
    <row r="222" spans="2:15">
      <c r="B222" s="93"/>
      <c r="C222" s="93"/>
      <c r="D222" s="93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</row>
    <row r="223" spans="2:15">
      <c r="B223" s="93"/>
      <c r="C223" s="93"/>
      <c r="D223" s="93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</row>
    <row r="224" spans="2:15">
      <c r="B224" s="93"/>
      <c r="C224" s="93"/>
      <c r="D224" s="93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</row>
    <row r="225" spans="2:15">
      <c r="B225" s="93"/>
      <c r="C225" s="93"/>
      <c r="D225" s="93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</row>
    <row r="226" spans="2:15">
      <c r="B226" s="93"/>
      <c r="C226" s="93"/>
      <c r="D226" s="93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</row>
    <row r="227" spans="2:15">
      <c r="B227" s="93"/>
      <c r="C227" s="93"/>
      <c r="D227" s="93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</row>
    <row r="228" spans="2:15">
      <c r="B228" s="93"/>
      <c r="C228" s="93"/>
      <c r="D228" s="93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</row>
    <row r="229" spans="2:15">
      <c r="B229" s="93"/>
      <c r="C229" s="93"/>
      <c r="D229" s="93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</row>
    <row r="230" spans="2:15">
      <c r="B230" s="93"/>
      <c r="C230" s="93"/>
      <c r="D230" s="93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</row>
    <row r="231" spans="2:15">
      <c r="B231" s="93"/>
      <c r="C231" s="93"/>
      <c r="D231" s="93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</row>
    <row r="232" spans="2:15">
      <c r="B232" s="93"/>
      <c r="C232" s="93"/>
      <c r="D232" s="93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</row>
    <row r="233" spans="2:15">
      <c r="B233" s="93"/>
      <c r="C233" s="93"/>
      <c r="D233" s="93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</row>
    <row r="234" spans="2:15">
      <c r="B234" s="93"/>
      <c r="C234" s="93"/>
      <c r="D234" s="93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</row>
    <row r="235" spans="2:15">
      <c r="B235" s="93"/>
      <c r="C235" s="93"/>
      <c r="D235" s="93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</row>
    <row r="236" spans="2:15">
      <c r="B236" s="93"/>
      <c r="C236" s="93"/>
      <c r="D236" s="93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</row>
    <row r="237" spans="2:15">
      <c r="B237" s="93"/>
      <c r="C237" s="93"/>
      <c r="D237" s="93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</row>
    <row r="238" spans="2:15">
      <c r="B238" s="93"/>
      <c r="C238" s="93"/>
      <c r="D238" s="93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</row>
    <row r="239" spans="2:15">
      <c r="B239" s="93"/>
      <c r="C239" s="93"/>
      <c r="D239" s="93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</row>
    <row r="240" spans="2:15">
      <c r="B240" s="93"/>
      <c r="C240" s="93"/>
      <c r="D240" s="93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</row>
    <row r="241" spans="2:15">
      <c r="B241" s="93"/>
      <c r="C241" s="93"/>
      <c r="D241" s="93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</row>
    <row r="242" spans="2:15">
      <c r="B242" s="93"/>
      <c r="C242" s="93"/>
      <c r="D242" s="93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</row>
    <row r="243" spans="2:15">
      <c r="B243" s="93"/>
      <c r="C243" s="93"/>
      <c r="D243" s="93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</row>
    <row r="244" spans="2:15">
      <c r="B244" s="93"/>
      <c r="C244" s="93"/>
      <c r="D244" s="93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</row>
    <row r="245" spans="2:15">
      <c r="B245" s="93"/>
      <c r="C245" s="93"/>
      <c r="D245" s="93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</row>
    <row r="246" spans="2:15">
      <c r="B246" s="93"/>
      <c r="C246" s="93"/>
      <c r="D246" s="93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</row>
    <row r="247" spans="2:15">
      <c r="B247" s="93"/>
      <c r="C247" s="93"/>
      <c r="D247" s="93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</row>
    <row r="248" spans="2:15">
      <c r="B248" s="93"/>
      <c r="C248" s="93"/>
      <c r="D248" s="93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2:15">
      <c r="B249" s="93"/>
      <c r="C249" s="93"/>
      <c r="D249" s="93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2:15">
      <c r="B250" s="93"/>
      <c r="C250" s="93"/>
      <c r="D250" s="93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2:15">
      <c r="B251" s="93"/>
      <c r="C251" s="93"/>
      <c r="D251" s="93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2:15">
      <c r="B252" s="93"/>
      <c r="C252" s="93"/>
      <c r="D252" s="93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2:15">
      <c r="B253" s="93"/>
      <c r="C253" s="93"/>
      <c r="D253" s="93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2:15">
      <c r="B254" s="93"/>
      <c r="C254" s="93"/>
      <c r="D254" s="93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2:15">
      <c r="B255" s="93"/>
      <c r="C255" s="93"/>
      <c r="D255" s="93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2:15">
      <c r="B256" s="93"/>
      <c r="C256" s="93"/>
      <c r="D256" s="93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2:15">
      <c r="B257" s="93"/>
      <c r="C257" s="93"/>
      <c r="D257" s="93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2:15">
      <c r="B258" s="93"/>
      <c r="C258" s="93"/>
      <c r="D258" s="93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2:15">
      <c r="B259" s="93"/>
      <c r="C259" s="93"/>
      <c r="D259" s="93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2:15">
      <c r="B260" s="93"/>
      <c r="C260" s="93"/>
      <c r="D260" s="93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2:15">
      <c r="B261" s="93"/>
      <c r="C261" s="93"/>
      <c r="D261" s="93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2:15">
      <c r="B262" s="93"/>
      <c r="C262" s="93"/>
      <c r="D262" s="93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2:15">
      <c r="B263" s="93"/>
      <c r="C263" s="93"/>
      <c r="D263" s="93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2:15">
      <c r="B264" s="93"/>
      <c r="C264" s="93"/>
      <c r="D264" s="93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2:15">
      <c r="B265" s="93"/>
      <c r="C265" s="93"/>
      <c r="D265" s="93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2:15">
      <c r="B266" s="93"/>
      <c r="C266" s="93"/>
      <c r="D266" s="93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2:15">
      <c r="B267" s="93"/>
      <c r="C267" s="93"/>
      <c r="D267" s="93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2:15">
      <c r="B268" s="93"/>
      <c r="C268" s="93"/>
      <c r="D268" s="93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2:15">
      <c r="B269" s="93"/>
      <c r="C269" s="93"/>
      <c r="D269" s="93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93"/>
      <c r="C270" s="93"/>
      <c r="D270" s="93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93"/>
      <c r="C271" s="93"/>
      <c r="D271" s="93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93"/>
      <c r="C272" s="93"/>
      <c r="D272" s="93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93"/>
      <c r="C273" s="93"/>
      <c r="D273" s="93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93"/>
      <c r="C274" s="93"/>
      <c r="D274" s="93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93"/>
      <c r="C275" s="93"/>
      <c r="D275" s="93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3"/>
      <c r="C276" s="93"/>
      <c r="D276" s="93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3"/>
      <c r="C277" s="93"/>
      <c r="D277" s="93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3"/>
      <c r="D278" s="93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3"/>
      <c r="D279" s="93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3"/>
      <c r="D280" s="93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3"/>
      <c r="D281" s="93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3"/>
      <c r="D282" s="93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3"/>
      <c r="D283" s="93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3"/>
      <c r="D284" s="93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3"/>
      <c r="D285" s="93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3"/>
      <c r="D286" s="93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3"/>
      <c r="D287" s="93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3"/>
      <c r="D288" s="93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3"/>
      <c r="C289" s="93"/>
      <c r="D289" s="93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3"/>
      <c r="C290" s="93"/>
      <c r="D290" s="93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93"/>
      <c r="C291" s="93"/>
      <c r="D291" s="93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93"/>
      <c r="C292" s="93"/>
      <c r="D292" s="93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93"/>
      <c r="C293" s="93"/>
      <c r="D293" s="93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93"/>
      <c r="C294" s="93"/>
      <c r="D294" s="93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93"/>
      <c r="C295" s="93"/>
      <c r="D295" s="93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93"/>
      <c r="C296" s="93"/>
      <c r="D296" s="93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3"/>
      <c r="D297" s="93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3"/>
      <c r="D298" s="93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3"/>
      <c r="D299" s="93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3"/>
      <c r="D300" s="93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42578125" style="2" bestFit="1" customWidth="1"/>
    <col min="4" max="4" width="5.5703125" style="1" bestFit="1" customWidth="1"/>
    <col min="5" max="5" width="7.85546875" style="1" bestFit="1" customWidth="1"/>
    <col min="6" max="6" width="6" style="1" bestFit="1" customWidth="1"/>
    <col min="7" max="7" width="7.85546875" style="1" bestFit="1" customWidth="1"/>
    <col min="8" max="8" width="8.85546875" style="1" bestFit="1" customWidth="1"/>
    <col min="9" max="9" width="7.5703125" style="1" bestFit="1" customWidth="1"/>
    <col min="10" max="10" width="7" style="1" bestFit="1" customWidth="1"/>
    <col min="11" max="16384" width="9.140625" style="1"/>
  </cols>
  <sheetData>
    <row r="1" spans="2:10">
      <c r="B1" s="46" t="s">
        <v>134</v>
      </c>
      <c r="C1" s="46" t="s" vm="1">
        <v>206</v>
      </c>
    </row>
    <row r="2" spans="2:10">
      <c r="B2" s="46" t="s">
        <v>133</v>
      </c>
      <c r="C2" s="46" t="s">
        <v>207</v>
      </c>
    </row>
    <row r="3" spans="2:10">
      <c r="B3" s="46" t="s">
        <v>135</v>
      </c>
      <c r="C3" s="46" t="s">
        <v>208</v>
      </c>
    </row>
    <row r="4" spans="2:10">
      <c r="B4" s="46" t="s">
        <v>136</v>
      </c>
      <c r="C4" s="46">
        <v>2148</v>
      </c>
    </row>
    <row r="6" spans="2:10" ht="26.25" customHeight="1">
      <c r="B6" s="135" t="s">
        <v>162</v>
      </c>
      <c r="C6" s="136"/>
      <c r="D6" s="136"/>
      <c r="E6" s="136"/>
      <c r="F6" s="136"/>
      <c r="G6" s="136"/>
      <c r="H6" s="136"/>
      <c r="I6" s="136"/>
      <c r="J6" s="137"/>
    </row>
    <row r="7" spans="2:10" s="3" customFormat="1" ht="63">
      <c r="B7" s="47" t="s">
        <v>108</v>
      </c>
      <c r="C7" s="49" t="s">
        <v>51</v>
      </c>
      <c r="D7" s="49" t="s">
        <v>80</v>
      </c>
      <c r="E7" s="49" t="s">
        <v>52</v>
      </c>
      <c r="F7" s="49" t="s">
        <v>95</v>
      </c>
      <c r="G7" s="49" t="s">
        <v>173</v>
      </c>
      <c r="H7" s="49" t="s">
        <v>137</v>
      </c>
      <c r="I7" s="49" t="s">
        <v>138</v>
      </c>
      <c r="J7" s="64" t="s">
        <v>194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188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13" t="s">
        <v>1607</v>
      </c>
      <c r="C10" s="101"/>
      <c r="D10" s="87"/>
      <c r="E10" s="128">
        <v>0</v>
      </c>
      <c r="F10" s="87"/>
      <c r="G10" s="114">
        <v>0</v>
      </c>
      <c r="H10" s="115">
        <f>IFERROR(G10/$G$10,0)</f>
        <v>0</v>
      </c>
      <c r="I10" s="115">
        <f>G10/'סכום נכסי הקרן'!$C$42</f>
        <v>0</v>
      </c>
      <c r="J10" s="87"/>
    </row>
    <row r="11" spans="2:10" ht="22.5" customHeight="1">
      <c r="B11" s="127"/>
      <c r="C11" s="101"/>
      <c r="D11" s="87"/>
      <c r="E11" s="128"/>
      <c r="F11" s="87"/>
      <c r="G11" s="87"/>
      <c r="H11" s="87"/>
      <c r="I11" s="87"/>
      <c r="J11" s="87"/>
    </row>
    <row r="12" spans="2:10">
      <c r="B12" s="127"/>
      <c r="C12" s="101"/>
      <c r="D12" s="87"/>
      <c r="E12" s="94"/>
      <c r="F12" s="87"/>
      <c r="G12" s="87"/>
      <c r="H12" s="87"/>
      <c r="I12" s="87"/>
      <c r="J12" s="87"/>
    </row>
    <row r="13" spans="2:10">
      <c r="B13" s="87"/>
      <c r="C13" s="101"/>
      <c r="D13" s="87"/>
      <c r="E13" s="128"/>
      <c r="F13" s="87"/>
      <c r="G13" s="87"/>
      <c r="H13" s="87"/>
      <c r="I13" s="87"/>
      <c r="J13" s="87"/>
    </row>
    <row r="14" spans="2:10">
      <c r="B14" s="87"/>
      <c r="C14" s="101"/>
      <c r="D14" s="87"/>
      <c r="E14" s="128"/>
      <c r="F14" s="87"/>
      <c r="G14" s="87"/>
      <c r="H14" s="87"/>
      <c r="I14" s="87"/>
      <c r="J14" s="87"/>
    </row>
    <row r="15" spans="2:10">
      <c r="B15" s="87"/>
      <c r="C15" s="101"/>
      <c r="D15" s="87"/>
      <c r="E15" s="128"/>
      <c r="F15" s="87"/>
      <c r="G15" s="87"/>
      <c r="H15" s="87"/>
      <c r="I15" s="87"/>
      <c r="J15" s="87"/>
    </row>
    <row r="16" spans="2:10">
      <c r="B16" s="87"/>
      <c r="C16" s="101"/>
      <c r="D16" s="87"/>
      <c r="E16" s="128"/>
      <c r="F16" s="87"/>
      <c r="G16" s="87"/>
      <c r="H16" s="87"/>
      <c r="I16" s="87"/>
      <c r="J16" s="87"/>
    </row>
    <row r="17" spans="2:10">
      <c r="B17" s="87"/>
      <c r="C17" s="101"/>
      <c r="D17" s="87"/>
      <c r="E17" s="128"/>
      <c r="F17" s="87"/>
      <c r="G17" s="87"/>
      <c r="H17" s="87"/>
      <c r="I17" s="87"/>
      <c r="J17" s="87"/>
    </row>
    <row r="18" spans="2:10">
      <c r="B18" s="87"/>
      <c r="C18" s="101"/>
      <c r="D18" s="87"/>
      <c r="E18" s="128"/>
      <c r="F18" s="87"/>
      <c r="G18" s="87"/>
      <c r="H18" s="87"/>
      <c r="I18" s="87"/>
      <c r="J18" s="87"/>
    </row>
    <row r="19" spans="2:10">
      <c r="B19" s="87"/>
      <c r="C19" s="101"/>
      <c r="D19" s="87"/>
      <c r="E19" s="128"/>
      <c r="F19" s="87"/>
      <c r="G19" s="87"/>
      <c r="H19" s="87"/>
      <c r="I19" s="87"/>
      <c r="J19" s="87"/>
    </row>
    <row r="20" spans="2:10">
      <c r="B20" s="87"/>
      <c r="C20" s="101"/>
      <c r="D20" s="87"/>
      <c r="E20" s="128"/>
      <c r="F20" s="87"/>
      <c r="G20" s="87"/>
      <c r="H20" s="87"/>
      <c r="I20" s="87"/>
      <c r="J20" s="87"/>
    </row>
    <row r="21" spans="2:10">
      <c r="B21" s="87"/>
      <c r="C21" s="101"/>
      <c r="D21" s="87"/>
      <c r="E21" s="128"/>
      <c r="F21" s="87"/>
      <c r="G21" s="87"/>
      <c r="H21" s="87"/>
      <c r="I21" s="87"/>
      <c r="J21" s="87"/>
    </row>
    <row r="22" spans="2:10">
      <c r="B22" s="87"/>
      <c r="C22" s="101"/>
      <c r="D22" s="87"/>
      <c r="E22" s="128"/>
      <c r="F22" s="87"/>
      <c r="G22" s="87"/>
      <c r="H22" s="87"/>
      <c r="I22" s="87"/>
      <c r="J22" s="87"/>
    </row>
    <row r="23" spans="2:10">
      <c r="B23" s="87"/>
      <c r="C23" s="101"/>
      <c r="D23" s="87"/>
      <c r="E23" s="128"/>
      <c r="F23" s="87"/>
      <c r="G23" s="87"/>
      <c r="H23" s="87"/>
      <c r="I23" s="87"/>
      <c r="J23" s="87"/>
    </row>
    <row r="24" spans="2:10">
      <c r="B24" s="87"/>
      <c r="C24" s="101"/>
      <c r="D24" s="87"/>
      <c r="E24" s="128"/>
      <c r="F24" s="87"/>
      <c r="G24" s="87"/>
      <c r="H24" s="87"/>
      <c r="I24" s="87"/>
      <c r="J24" s="87"/>
    </row>
    <row r="25" spans="2:10">
      <c r="B25" s="87"/>
      <c r="C25" s="101"/>
      <c r="D25" s="87"/>
      <c r="E25" s="128"/>
      <c r="F25" s="87"/>
      <c r="G25" s="87"/>
      <c r="H25" s="87"/>
      <c r="I25" s="87"/>
      <c r="J25" s="87"/>
    </row>
    <row r="26" spans="2:10">
      <c r="B26" s="87"/>
      <c r="C26" s="101"/>
      <c r="D26" s="87"/>
      <c r="E26" s="128"/>
      <c r="F26" s="87"/>
      <c r="G26" s="87"/>
      <c r="H26" s="87"/>
      <c r="I26" s="87"/>
      <c r="J26" s="87"/>
    </row>
    <row r="27" spans="2:10">
      <c r="B27" s="87"/>
      <c r="C27" s="101"/>
      <c r="D27" s="87"/>
      <c r="E27" s="128"/>
      <c r="F27" s="87"/>
      <c r="G27" s="87"/>
      <c r="H27" s="87"/>
      <c r="I27" s="87"/>
      <c r="J27" s="87"/>
    </row>
    <row r="28" spans="2:10">
      <c r="B28" s="87"/>
      <c r="C28" s="101"/>
      <c r="D28" s="87"/>
      <c r="E28" s="128"/>
      <c r="F28" s="87"/>
      <c r="G28" s="87"/>
      <c r="H28" s="87"/>
      <c r="I28" s="87"/>
      <c r="J28" s="87"/>
    </row>
    <row r="29" spans="2:10">
      <c r="B29" s="87"/>
      <c r="C29" s="101"/>
      <c r="D29" s="87"/>
      <c r="E29" s="128"/>
      <c r="F29" s="87"/>
      <c r="G29" s="87"/>
      <c r="H29" s="87"/>
      <c r="I29" s="87"/>
      <c r="J29" s="87"/>
    </row>
    <row r="30" spans="2:10">
      <c r="B30" s="87"/>
      <c r="C30" s="101"/>
      <c r="D30" s="87"/>
      <c r="E30" s="128"/>
      <c r="F30" s="87"/>
      <c r="G30" s="87"/>
      <c r="H30" s="87"/>
      <c r="I30" s="87"/>
      <c r="J30" s="87"/>
    </row>
    <row r="31" spans="2:10">
      <c r="B31" s="87"/>
      <c r="C31" s="101"/>
      <c r="D31" s="87"/>
      <c r="E31" s="128"/>
      <c r="F31" s="87"/>
      <c r="G31" s="87"/>
      <c r="H31" s="87"/>
      <c r="I31" s="87"/>
      <c r="J31" s="87"/>
    </row>
    <row r="32" spans="2:10">
      <c r="B32" s="87"/>
      <c r="C32" s="101"/>
      <c r="D32" s="87"/>
      <c r="E32" s="128"/>
      <c r="F32" s="87"/>
      <c r="G32" s="87"/>
      <c r="H32" s="87"/>
      <c r="I32" s="87"/>
      <c r="J32" s="87"/>
    </row>
    <row r="33" spans="2:10">
      <c r="B33" s="87"/>
      <c r="C33" s="101"/>
      <c r="D33" s="87"/>
      <c r="E33" s="128"/>
      <c r="F33" s="87"/>
      <c r="G33" s="87"/>
      <c r="H33" s="87"/>
      <c r="I33" s="87"/>
      <c r="J33" s="87"/>
    </row>
    <row r="34" spans="2:10">
      <c r="B34" s="87"/>
      <c r="C34" s="101"/>
      <c r="D34" s="87"/>
      <c r="E34" s="128"/>
      <c r="F34" s="87"/>
      <c r="G34" s="87"/>
      <c r="H34" s="87"/>
      <c r="I34" s="87"/>
      <c r="J34" s="87"/>
    </row>
    <row r="35" spans="2:10">
      <c r="B35" s="87"/>
      <c r="C35" s="101"/>
      <c r="D35" s="87"/>
      <c r="E35" s="128"/>
      <c r="F35" s="87"/>
      <c r="G35" s="87"/>
      <c r="H35" s="87"/>
      <c r="I35" s="87"/>
      <c r="J35" s="87"/>
    </row>
    <row r="36" spans="2:10">
      <c r="B36" s="87"/>
      <c r="C36" s="101"/>
      <c r="D36" s="87"/>
      <c r="E36" s="128"/>
      <c r="F36" s="87"/>
      <c r="G36" s="87"/>
      <c r="H36" s="87"/>
      <c r="I36" s="87"/>
      <c r="J36" s="87"/>
    </row>
    <row r="37" spans="2:10">
      <c r="B37" s="87"/>
      <c r="C37" s="101"/>
      <c r="D37" s="87"/>
      <c r="E37" s="128"/>
      <c r="F37" s="87"/>
      <c r="G37" s="87"/>
      <c r="H37" s="87"/>
      <c r="I37" s="87"/>
      <c r="J37" s="87"/>
    </row>
    <row r="38" spans="2:10">
      <c r="B38" s="87"/>
      <c r="C38" s="101"/>
      <c r="D38" s="87"/>
      <c r="E38" s="128"/>
      <c r="F38" s="87"/>
      <c r="G38" s="87"/>
      <c r="H38" s="87"/>
      <c r="I38" s="87"/>
      <c r="J38" s="87"/>
    </row>
    <row r="39" spans="2:10">
      <c r="B39" s="87"/>
      <c r="C39" s="101"/>
      <c r="D39" s="87"/>
      <c r="E39" s="128"/>
      <c r="F39" s="87"/>
      <c r="G39" s="87"/>
      <c r="H39" s="87"/>
      <c r="I39" s="87"/>
      <c r="J39" s="87"/>
    </row>
    <row r="40" spans="2:10">
      <c r="B40" s="87"/>
      <c r="C40" s="101"/>
      <c r="D40" s="87"/>
      <c r="E40" s="128"/>
      <c r="F40" s="87"/>
      <c r="G40" s="87"/>
      <c r="H40" s="87"/>
      <c r="I40" s="87"/>
      <c r="J40" s="87"/>
    </row>
    <row r="41" spans="2:10">
      <c r="B41" s="87"/>
      <c r="C41" s="101"/>
      <c r="D41" s="87"/>
      <c r="E41" s="128"/>
      <c r="F41" s="87"/>
      <c r="G41" s="87"/>
      <c r="H41" s="87"/>
      <c r="I41" s="87"/>
      <c r="J41" s="87"/>
    </row>
    <row r="42" spans="2:10">
      <c r="B42" s="87"/>
      <c r="C42" s="101"/>
      <c r="D42" s="87"/>
      <c r="E42" s="128"/>
      <c r="F42" s="87"/>
      <c r="G42" s="87"/>
      <c r="H42" s="87"/>
      <c r="I42" s="87"/>
      <c r="J42" s="87"/>
    </row>
    <row r="43" spans="2:10">
      <c r="B43" s="87"/>
      <c r="C43" s="101"/>
      <c r="D43" s="87"/>
      <c r="E43" s="128"/>
      <c r="F43" s="87"/>
      <c r="G43" s="87"/>
      <c r="H43" s="87"/>
      <c r="I43" s="87"/>
      <c r="J43" s="87"/>
    </row>
    <row r="44" spans="2:10">
      <c r="B44" s="87"/>
      <c r="C44" s="101"/>
      <c r="D44" s="87"/>
      <c r="E44" s="128"/>
      <c r="F44" s="87"/>
      <c r="G44" s="87"/>
      <c r="H44" s="87"/>
      <c r="I44" s="87"/>
      <c r="J44" s="87"/>
    </row>
    <row r="45" spans="2:10">
      <c r="B45" s="87"/>
      <c r="C45" s="101"/>
      <c r="D45" s="87"/>
      <c r="E45" s="128"/>
      <c r="F45" s="87"/>
      <c r="G45" s="87"/>
      <c r="H45" s="87"/>
      <c r="I45" s="87"/>
      <c r="J45" s="87"/>
    </row>
    <row r="46" spans="2:10">
      <c r="B46" s="87"/>
      <c r="C46" s="101"/>
      <c r="D46" s="87"/>
      <c r="E46" s="128"/>
      <c r="F46" s="87"/>
      <c r="G46" s="87"/>
      <c r="H46" s="87"/>
      <c r="I46" s="87"/>
      <c r="J46" s="87"/>
    </row>
    <row r="47" spans="2:10">
      <c r="B47" s="87"/>
      <c r="C47" s="101"/>
      <c r="D47" s="87"/>
      <c r="E47" s="128"/>
      <c r="F47" s="87"/>
      <c r="G47" s="87"/>
      <c r="H47" s="87"/>
      <c r="I47" s="87"/>
      <c r="J47" s="87"/>
    </row>
    <row r="48" spans="2:10">
      <c r="B48" s="87"/>
      <c r="C48" s="101"/>
      <c r="D48" s="87"/>
      <c r="E48" s="128"/>
      <c r="F48" s="87"/>
      <c r="G48" s="87"/>
      <c r="H48" s="87"/>
      <c r="I48" s="87"/>
      <c r="J48" s="87"/>
    </row>
    <row r="49" spans="2:10">
      <c r="B49" s="87"/>
      <c r="C49" s="101"/>
      <c r="D49" s="87"/>
      <c r="E49" s="128"/>
      <c r="F49" s="87"/>
      <c r="G49" s="87"/>
      <c r="H49" s="87"/>
      <c r="I49" s="87"/>
      <c r="J49" s="87"/>
    </row>
    <row r="50" spans="2:10">
      <c r="B50" s="87"/>
      <c r="C50" s="101"/>
      <c r="D50" s="87"/>
      <c r="E50" s="128"/>
      <c r="F50" s="87"/>
      <c r="G50" s="87"/>
      <c r="H50" s="87"/>
      <c r="I50" s="87"/>
      <c r="J50" s="87"/>
    </row>
    <row r="51" spans="2:10">
      <c r="B51" s="87"/>
      <c r="C51" s="101"/>
      <c r="D51" s="87"/>
      <c r="E51" s="128"/>
      <c r="F51" s="87"/>
      <c r="G51" s="87"/>
      <c r="H51" s="87"/>
      <c r="I51" s="87"/>
      <c r="J51" s="87"/>
    </row>
    <row r="52" spans="2:10">
      <c r="B52" s="87"/>
      <c r="C52" s="101"/>
      <c r="D52" s="87"/>
      <c r="E52" s="128"/>
      <c r="F52" s="87"/>
      <c r="G52" s="87"/>
      <c r="H52" s="87"/>
      <c r="I52" s="87"/>
      <c r="J52" s="87"/>
    </row>
    <row r="53" spans="2:10">
      <c r="B53" s="87"/>
      <c r="C53" s="101"/>
      <c r="D53" s="87"/>
      <c r="E53" s="128"/>
      <c r="F53" s="87"/>
      <c r="G53" s="87"/>
      <c r="H53" s="87"/>
      <c r="I53" s="87"/>
      <c r="J53" s="87"/>
    </row>
    <row r="54" spans="2:10">
      <c r="B54" s="87"/>
      <c r="C54" s="101"/>
      <c r="D54" s="87"/>
      <c r="E54" s="128"/>
      <c r="F54" s="87"/>
      <c r="G54" s="87"/>
      <c r="H54" s="87"/>
      <c r="I54" s="87"/>
      <c r="J54" s="87"/>
    </row>
    <row r="55" spans="2:10">
      <c r="B55" s="87"/>
      <c r="C55" s="101"/>
      <c r="D55" s="87"/>
      <c r="E55" s="128"/>
      <c r="F55" s="87"/>
      <c r="G55" s="87"/>
      <c r="H55" s="87"/>
      <c r="I55" s="87"/>
      <c r="J55" s="87"/>
    </row>
    <row r="56" spans="2:10">
      <c r="B56" s="87"/>
      <c r="C56" s="101"/>
      <c r="D56" s="87"/>
      <c r="E56" s="128"/>
      <c r="F56" s="87"/>
      <c r="G56" s="87"/>
      <c r="H56" s="87"/>
      <c r="I56" s="87"/>
      <c r="J56" s="87"/>
    </row>
    <row r="57" spans="2:10">
      <c r="B57" s="87"/>
      <c r="C57" s="101"/>
      <c r="D57" s="87"/>
      <c r="E57" s="128"/>
      <c r="F57" s="87"/>
      <c r="G57" s="87"/>
      <c r="H57" s="87"/>
      <c r="I57" s="87"/>
      <c r="J57" s="87"/>
    </row>
    <row r="58" spans="2:10">
      <c r="B58" s="87"/>
      <c r="C58" s="101"/>
      <c r="D58" s="87"/>
      <c r="E58" s="128"/>
      <c r="F58" s="87"/>
      <c r="G58" s="87"/>
      <c r="H58" s="87"/>
      <c r="I58" s="87"/>
      <c r="J58" s="87"/>
    </row>
    <row r="59" spans="2:10">
      <c r="B59" s="87"/>
      <c r="C59" s="101"/>
      <c r="D59" s="87"/>
      <c r="E59" s="128"/>
      <c r="F59" s="87"/>
      <c r="G59" s="87"/>
      <c r="H59" s="87"/>
      <c r="I59" s="87"/>
      <c r="J59" s="87"/>
    </row>
    <row r="60" spans="2:10">
      <c r="B60" s="87"/>
      <c r="C60" s="101"/>
      <c r="D60" s="87"/>
      <c r="E60" s="128"/>
      <c r="F60" s="87"/>
      <c r="G60" s="87"/>
      <c r="H60" s="87"/>
      <c r="I60" s="87"/>
      <c r="J60" s="87"/>
    </row>
    <row r="61" spans="2:10">
      <c r="B61" s="87"/>
      <c r="C61" s="101"/>
      <c r="D61" s="87"/>
      <c r="E61" s="128"/>
      <c r="F61" s="87"/>
      <c r="G61" s="87"/>
      <c r="H61" s="87"/>
      <c r="I61" s="87"/>
      <c r="J61" s="87"/>
    </row>
    <row r="62" spans="2:10">
      <c r="B62" s="87"/>
      <c r="C62" s="101"/>
      <c r="D62" s="87"/>
      <c r="E62" s="128"/>
      <c r="F62" s="87"/>
      <c r="G62" s="87"/>
      <c r="H62" s="87"/>
      <c r="I62" s="87"/>
      <c r="J62" s="87"/>
    </row>
    <row r="63" spans="2:10">
      <c r="B63" s="87"/>
      <c r="C63" s="101"/>
      <c r="D63" s="87"/>
      <c r="E63" s="128"/>
      <c r="F63" s="87"/>
      <c r="G63" s="87"/>
      <c r="H63" s="87"/>
      <c r="I63" s="87"/>
      <c r="J63" s="87"/>
    </row>
    <row r="64" spans="2:10">
      <c r="B64" s="87"/>
      <c r="C64" s="101"/>
      <c r="D64" s="87"/>
      <c r="E64" s="128"/>
      <c r="F64" s="87"/>
      <c r="G64" s="87"/>
      <c r="H64" s="87"/>
      <c r="I64" s="87"/>
      <c r="J64" s="87"/>
    </row>
    <row r="65" spans="2:10">
      <c r="B65" s="87"/>
      <c r="C65" s="101"/>
      <c r="D65" s="87"/>
      <c r="E65" s="128"/>
      <c r="F65" s="87"/>
      <c r="G65" s="87"/>
      <c r="H65" s="87"/>
      <c r="I65" s="87"/>
      <c r="J65" s="87"/>
    </row>
    <row r="66" spans="2:10">
      <c r="B66" s="87"/>
      <c r="C66" s="101"/>
      <c r="D66" s="87"/>
      <c r="E66" s="128"/>
      <c r="F66" s="87"/>
      <c r="G66" s="87"/>
      <c r="H66" s="87"/>
      <c r="I66" s="87"/>
      <c r="J66" s="87"/>
    </row>
    <row r="67" spans="2:10">
      <c r="B67" s="87"/>
      <c r="C67" s="101"/>
      <c r="D67" s="87"/>
      <c r="E67" s="128"/>
      <c r="F67" s="87"/>
      <c r="G67" s="87"/>
      <c r="H67" s="87"/>
      <c r="I67" s="87"/>
      <c r="J67" s="87"/>
    </row>
    <row r="68" spans="2:10">
      <c r="B68" s="87"/>
      <c r="C68" s="101"/>
      <c r="D68" s="87"/>
      <c r="E68" s="128"/>
      <c r="F68" s="87"/>
      <c r="G68" s="87"/>
      <c r="H68" s="87"/>
      <c r="I68" s="87"/>
      <c r="J68" s="87"/>
    </row>
    <row r="69" spans="2:10">
      <c r="B69" s="87"/>
      <c r="C69" s="101"/>
      <c r="D69" s="87"/>
      <c r="E69" s="128"/>
      <c r="F69" s="87"/>
      <c r="G69" s="87"/>
      <c r="H69" s="87"/>
      <c r="I69" s="87"/>
      <c r="J69" s="87"/>
    </row>
    <row r="70" spans="2:10">
      <c r="B70" s="87"/>
      <c r="C70" s="101"/>
      <c r="D70" s="87"/>
      <c r="E70" s="128"/>
      <c r="F70" s="87"/>
      <c r="G70" s="87"/>
      <c r="H70" s="87"/>
      <c r="I70" s="87"/>
      <c r="J70" s="87"/>
    </row>
    <row r="71" spans="2:10">
      <c r="B71" s="87"/>
      <c r="C71" s="101"/>
      <c r="D71" s="87"/>
      <c r="E71" s="128"/>
      <c r="F71" s="87"/>
      <c r="G71" s="87"/>
      <c r="H71" s="87"/>
      <c r="I71" s="87"/>
      <c r="J71" s="87"/>
    </row>
    <row r="72" spans="2:10">
      <c r="B72" s="87"/>
      <c r="C72" s="101"/>
      <c r="D72" s="87"/>
      <c r="E72" s="128"/>
      <c r="F72" s="87"/>
      <c r="G72" s="87"/>
      <c r="H72" s="87"/>
      <c r="I72" s="87"/>
      <c r="J72" s="87"/>
    </row>
    <row r="73" spans="2:10">
      <c r="B73" s="87"/>
      <c r="C73" s="101"/>
      <c r="D73" s="87"/>
      <c r="E73" s="128"/>
      <c r="F73" s="87"/>
      <c r="G73" s="87"/>
      <c r="H73" s="87"/>
      <c r="I73" s="87"/>
      <c r="J73" s="87"/>
    </row>
    <row r="74" spans="2:10">
      <c r="B74" s="87"/>
      <c r="C74" s="101"/>
      <c r="D74" s="87"/>
      <c r="E74" s="128"/>
      <c r="F74" s="87"/>
      <c r="G74" s="87"/>
      <c r="H74" s="87"/>
      <c r="I74" s="87"/>
      <c r="J74" s="87"/>
    </row>
    <row r="75" spans="2:10">
      <c r="B75" s="87"/>
      <c r="C75" s="101"/>
      <c r="D75" s="87"/>
      <c r="E75" s="128"/>
      <c r="F75" s="87"/>
      <c r="G75" s="87"/>
      <c r="H75" s="87"/>
      <c r="I75" s="87"/>
      <c r="J75" s="87"/>
    </row>
    <row r="76" spans="2:10">
      <c r="B76" s="87"/>
      <c r="C76" s="101"/>
      <c r="D76" s="87"/>
      <c r="E76" s="128"/>
      <c r="F76" s="87"/>
      <c r="G76" s="87"/>
      <c r="H76" s="87"/>
      <c r="I76" s="87"/>
      <c r="J76" s="87"/>
    </row>
    <row r="77" spans="2:10">
      <c r="B77" s="87"/>
      <c r="C77" s="101"/>
      <c r="D77" s="87"/>
      <c r="E77" s="128"/>
      <c r="F77" s="87"/>
      <c r="G77" s="87"/>
      <c r="H77" s="87"/>
      <c r="I77" s="87"/>
      <c r="J77" s="87"/>
    </row>
    <row r="78" spans="2:10">
      <c r="B78" s="87"/>
      <c r="C78" s="101"/>
      <c r="D78" s="87"/>
      <c r="E78" s="128"/>
      <c r="F78" s="87"/>
      <c r="G78" s="87"/>
      <c r="H78" s="87"/>
      <c r="I78" s="87"/>
      <c r="J78" s="87"/>
    </row>
    <row r="79" spans="2:10">
      <c r="B79" s="87"/>
      <c r="C79" s="101"/>
      <c r="D79" s="87"/>
      <c r="E79" s="128"/>
      <c r="F79" s="87"/>
      <c r="G79" s="87"/>
      <c r="H79" s="87"/>
      <c r="I79" s="87"/>
      <c r="J79" s="87"/>
    </row>
    <row r="80" spans="2:10">
      <c r="B80" s="87"/>
      <c r="C80" s="101"/>
      <c r="D80" s="87"/>
      <c r="E80" s="128"/>
      <c r="F80" s="87"/>
      <c r="G80" s="87"/>
      <c r="H80" s="87"/>
      <c r="I80" s="87"/>
      <c r="J80" s="87"/>
    </row>
    <row r="81" spans="2:10">
      <c r="B81" s="87"/>
      <c r="C81" s="101"/>
      <c r="D81" s="87"/>
      <c r="E81" s="128"/>
      <c r="F81" s="87"/>
      <c r="G81" s="87"/>
      <c r="H81" s="87"/>
      <c r="I81" s="87"/>
      <c r="J81" s="87"/>
    </row>
    <row r="82" spans="2:10">
      <c r="B82" s="87"/>
      <c r="C82" s="101"/>
      <c r="D82" s="87"/>
      <c r="E82" s="128"/>
      <c r="F82" s="87"/>
      <c r="G82" s="87"/>
      <c r="H82" s="87"/>
      <c r="I82" s="87"/>
      <c r="J82" s="87"/>
    </row>
    <row r="83" spans="2:10">
      <c r="B83" s="87"/>
      <c r="C83" s="101"/>
      <c r="D83" s="87"/>
      <c r="E83" s="128"/>
      <c r="F83" s="87"/>
      <c r="G83" s="87"/>
      <c r="H83" s="87"/>
      <c r="I83" s="87"/>
      <c r="J83" s="87"/>
    </row>
    <row r="84" spans="2:10">
      <c r="B84" s="87"/>
      <c r="C84" s="101"/>
      <c r="D84" s="87"/>
      <c r="E84" s="128"/>
      <c r="F84" s="87"/>
      <c r="G84" s="87"/>
      <c r="H84" s="87"/>
      <c r="I84" s="87"/>
      <c r="J84" s="87"/>
    </row>
    <row r="85" spans="2:10">
      <c r="B85" s="87"/>
      <c r="C85" s="101"/>
      <c r="D85" s="87"/>
      <c r="E85" s="128"/>
      <c r="F85" s="87"/>
      <c r="G85" s="87"/>
      <c r="H85" s="87"/>
      <c r="I85" s="87"/>
      <c r="J85" s="87"/>
    </row>
    <row r="86" spans="2:10">
      <c r="B86" s="87"/>
      <c r="C86" s="101"/>
      <c r="D86" s="87"/>
      <c r="E86" s="128"/>
      <c r="F86" s="87"/>
      <c r="G86" s="87"/>
      <c r="H86" s="87"/>
      <c r="I86" s="87"/>
      <c r="J86" s="87"/>
    </row>
    <row r="87" spans="2:10">
      <c r="B87" s="87"/>
      <c r="C87" s="101"/>
      <c r="D87" s="87"/>
      <c r="E87" s="128"/>
      <c r="F87" s="87"/>
      <c r="G87" s="87"/>
      <c r="H87" s="87"/>
      <c r="I87" s="87"/>
      <c r="J87" s="87"/>
    </row>
    <row r="88" spans="2:10">
      <c r="B88" s="87"/>
      <c r="C88" s="101"/>
      <c r="D88" s="87"/>
      <c r="E88" s="128"/>
      <c r="F88" s="87"/>
      <c r="G88" s="87"/>
      <c r="H88" s="87"/>
      <c r="I88" s="87"/>
      <c r="J88" s="87"/>
    </row>
    <row r="89" spans="2:10">
      <c r="B89" s="87"/>
      <c r="C89" s="101"/>
      <c r="D89" s="87"/>
      <c r="E89" s="128"/>
      <c r="F89" s="87"/>
      <c r="G89" s="87"/>
      <c r="H89" s="87"/>
      <c r="I89" s="87"/>
      <c r="J89" s="87"/>
    </row>
    <row r="90" spans="2:10">
      <c r="B90" s="87"/>
      <c r="C90" s="101"/>
      <c r="D90" s="87"/>
      <c r="E90" s="128"/>
      <c r="F90" s="87"/>
      <c r="G90" s="87"/>
      <c r="H90" s="87"/>
      <c r="I90" s="87"/>
      <c r="J90" s="87"/>
    </row>
    <row r="91" spans="2:10">
      <c r="B91" s="87"/>
      <c r="C91" s="101"/>
      <c r="D91" s="87"/>
      <c r="E91" s="128"/>
      <c r="F91" s="87"/>
      <c r="G91" s="87"/>
      <c r="H91" s="87"/>
      <c r="I91" s="87"/>
      <c r="J91" s="87"/>
    </row>
    <row r="92" spans="2:10">
      <c r="B92" s="87"/>
      <c r="C92" s="101"/>
      <c r="D92" s="87"/>
      <c r="E92" s="128"/>
      <c r="F92" s="87"/>
      <c r="G92" s="87"/>
      <c r="H92" s="87"/>
      <c r="I92" s="87"/>
      <c r="J92" s="87"/>
    </row>
    <row r="93" spans="2:10">
      <c r="B93" s="87"/>
      <c r="C93" s="101"/>
      <c r="D93" s="87"/>
      <c r="E93" s="128"/>
      <c r="F93" s="87"/>
      <c r="G93" s="87"/>
      <c r="H93" s="87"/>
      <c r="I93" s="87"/>
      <c r="J93" s="87"/>
    </row>
    <row r="94" spans="2:10">
      <c r="B94" s="87"/>
      <c r="C94" s="101"/>
      <c r="D94" s="87"/>
      <c r="E94" s="128"/>
      <c r="F94" s="87"/>
      <c r="G94" s="87"/>
      <c r="H94" s="87"/>
      <c r="I94" s="87"/>
      <c r="J94" s="87"/>
    </row>
    <row r="95" spans="2:10">
      <c r="B95" s="87"/>
      <c r="C95" s="101"/>
      <c r="D95" s="87"/>
      <c r="E95" s="128"/>
      <c r="F95" s="87"/>
      <c r="G95" s="87"/>
      <c r="H95" s="87"/>
      <c r="I95" s="87"/>
      <c r="J95" s="87"/>
    </row>
    <row r="96" spans="2:10">
      <c r="B96" s="87"/>
      <c r="C96" s="101"/>
      <c r="D96" s="87"/>
      <c r="E96" s="128"/>
      <c r="F96" s="87"/>
      <c r="G96" s="87"/>
      <c r="H96" s="87"/>
      <c r="I96" s="87"/>
      <c r="J96" s="87"/>
    </row>
    <row r="97" spans="2:10">
      <c r="B97" s="87"/>
      <c r="C97" s="101"/>
      <c r="D97" s="87"/>
      <c r="E97" s="128"/>
      <c r="F97" s="87"/>
      <c r="G97" s="87"/>
      <c r="H97" s="87"/>
      <c r="I97" s="87"/>
      <c r="J97" s="87"/>
    </row>
    <row r="98" spans="2:10">
      <c r="B98" s="87"/>
      <c r="C98" s="101"/>
      <c r="D98" s="87"/>
      <c r="E98" s="128"/>
      <c r="F98" s="87"/>
      <c r="G98" s="87"/>
      <c r="H98" s="87"/>
      <c r="I98" s="87"/>
      <c r="J98" s="87"/>
    </row>
    <row r="99" spans="2:10">
      <c r="B99" s="87"/>
      <c r="C99" s="101"/>
      <c r="D99" s="87"/>
      <c r="E99" s="128"/>
      <c r="F99" s="87"/>
      <c r="G99" s="87"/>
      <c r="H99" s="87"/>
      <c r="I99" s="87"/>
      <c r="J99" s="87"/>
    </row>
    <row r="100" spans="2:10">
      <c r="B100" s="87"/>
      <c r="C100" s="101"/>
      <c r="D100" s="87"/>
      <c r="E100" s="128"/>
      <c r="F100" s="87"/>
      <c r="G100" s="87"/>
      <c r="H100" s="87"/>
      <c r="I100" s="87"/>
      <c r="J100" s="87"/>
    </row>
    <row r="101" spans="2:10">
      <c r="B101" s="87"/>
      <c r="C101" s="87"/>
      <c r="D101" s="87"/>
      <c r="E101" s="87"/>
      <c r="F101" s="87"/>
      <c r="G101" s="87"/>
      <c r="H101" s="87"/>
      <c r="I101" s="87"/>
      <c r="J101" s="87"/>
    </row>
    <row r="102" spans="2:10">
      <c r="B102" s="87"/>
      <c r="C102" s="87"/>
      <c r="D102" s="87"/>
      <c r="E102" s="87"/>
      <c r="F102" s="87"/>
      <c r="G102" s="87"/>
      <c r="H102" s="87"/>
      <c r="I102" s="87"/>
      <c r="J102" s="87"/>
    </row>
    <row r="103" spans="2:10">
      <c r="B103" s="87"/>
      <c r="C103" s="87"/>
      <c r="D103" s="87"/>
      <c r="E103" s="87"/>
      <c r="F103" s="87"/>
      <c r="G103" s="87"/>
      <c r="H103" s="87"/>
      <c r="I103" s="87"/>
      <c r="J103" s="87"/>
    </row>
    <row r="104" spans="2:10">
      <c r="B104" s="87"/>
      <c r="C104" s="87"/>
      <c r="D104" s="87"/>
      <c r="E104" s="87"/>
      <c r="F104" s="87"/>
      <c r="G104" s="87"/>
      <c r="H104" s="87"/>
      <c r="I104" s="87"/>
      <c r="J104" s="87"/>
    </row>
    <row r="105" spans="2:10">
      <c r="B105" s="87"/>
      <c r="C105" s="87"/>
      <c r="D105" s="87"/>
      <c r="E105" s="87"/>
      <c r="F105" s="87"/>
      <c r="G105" s="87"/>
      <c r="H105" s="87"/>
      <c r="I105" s="87"/>
      <c r="J105" s="87"/>
    </row>
    <row r="106" spans="2:10">
      <c r="B106" s="87"/>
      <c r="C106" s="87"/>
      <c r="D106" s="87"/>
      <c r="E106" s="87"/>
      <c r="F106" s="87"/>
      <c r="G106" s="87"/>
      <c r="H106" s="87"/>
      <c r="I106" s="87"/>
      <c r="J106" s="87"/>
    </row>
    <row r="107" spans="2:10">
      <c r="B107" s="87"/>
      <c r="C107" s="87"/>
      <c r="D107" s="87"/>
      <c r="E107" s="87"/>
      <c r="F107" s="87"/>
      <c r="G107" s="87"/>
      <c r="H107" s="87"/>
      <c r="I107" s="87"/>
      <c r="J107" s="87"/>
    </row>
    <row r="108" spans="2:10">
      <c r="B108" s="87"/>
      <c r="C108" s="87"/>
      <c r="D108" s="87"/>
      <c r="E108" s="87"/>
      <c r="F108" s="87"/>
      <c r="G108" s="87"/>
      <c r="H108" s="87"/>
      <c r="I108" s="87"/>
      <c r="J108" s="87"/>
    </row>
    <row r="109" spans="2:10">
      <c r="B109" s="87"/>
      <c r="C109" s="87"/>
      <c r="D109" s="87"/>
      <c r="E109" s="87"/>
      <c r="F109" s="87"/>
      <c r="G109" s="87"/>
      <c r="H109" s="87"/>
      <c r="I109" s="87"/>
      <c r="J109" s="87"/>
    </row>
    <row r="110" spans="2:10">
      <c r="B110" s="93"/>
      <c r="C110" s="93"/>
      <c r="D110" s="94"/>
      <c r="E110" s="94"/>
      <c r="F110" s="117"/>
      <c r="G110" s="117"/>
      <c r="H110" s="117"/>
      <c r="I110" s="117"/>
      <c r="J110" s="94"/>
    </row>
    <row r="111" spans="2:10">
      <c r="B111" s="93"/>
      <c r="C111" s="93"/>
      <c r="D111" s="94"/>
      <c r="E111" s="94"/>
      <c r="F111" s="117"/>
      <c r="G111" s="117"/>
      <c r="H111" s="117"/>
      <c r="I111" s="117"/>
      <c r="J111" s="94"/>
    </row>
    <row r="112" spans="2:10">
      <c r="B112" s="93"/>
      <c r="C112" s="93"/>
      <c r="D112" s="94"/>
      <c r="E112" s="94"/>
      <c r="F112" s="117"/>
      <c r="G112" s="117"/>
      <c r="H112" s="117"/>
      <c r="I112" s="117"/>
      <c r="J112" s="94"/>
    </row>
    <row r="113" spans="2:10">
      <c r="B113" s="94"/>
      <c r="C113" s="94"/>
      <c r="D113" s="94"/>
      <c r="E113" s="94"/>
      <c r="F113" s="117"/>
      <c r="G113" s="117"/>
      <c r="H113" s="117"/>
      <c r="I113" s="117"/>
      <c r="J113" s="94"/>
    </row>
    <row r="114" spans="2:10">
      <c r="B114" s="94"/>
      <c r="C114" s="94"/>
      <c r="D114" s="94"/>
      <c r="E114" s="94"/>
      <c r="F114" s="117"/>
      <c r="G114" s="117"/>
      <c r="H114" s="117"/>
      <c r="I114" s="117"/>
      <c r="J114" s="94"/>
    </row>
    <row r="115" spans="2:10">
      <c r="B115" s="94"/>
      <c r="C115" s="94"/>
      <c r="D115" s="94"/>
      <c r="E115" s="94"/>
      <c r="F115" s="117"/>
      <c r="G115" s="117"/>
      <c r="H115" s="117"/>
      <c r="I115" s="117"/>
      <c r="J115" s="94"/>
    </row>
    <row r="116" spans="2:10">
      <c r="B116" s="94"/>
      <c r="C116" s="94"/>
      <c r="D116" s="94"/>
      <c r="E116" s="94"/>
      <c r="F116" s="117"/>
      <c r="G116" s="117"/>
      <c r="H116" s="117"/>
      <c r="I116" s="117"/>
      <c r="J116" s="94"/>
    </row>
    <row r="117" spans="2:10">
      <c r="B117" s="94"/>
      <c r="C117" s="94"/>
      <c r="D117" s="94"/>
      <c r="E117" s="94"/>
      <c r="F117" s="117"/>
      <c r="G117" s="117"/>
      <c r="H117" s="117"/>
      <c r="I117" s="117"/>
      <c r="J117" s="94"/>
    </row>
    <row r="118" spans="2:10">
      <c r="B118" s="94"/>
      <c r="C118" s="94"/>
      <c r="D118" s="94"/>
      <c r="E118" s="94"/>
      <c r="F118" s="117"/>
      <c r="G118" s="117"/>
      <c r="H118" s="117"/>
      <c r="I118" s="117"/>
      <c r="J118" s="94"/>
    </row>
    <row r="119" spans="2:10">
      <c r="B119" s="94"/>
      <c r="C119" s="94"/>
      <c r="D119" s="94"/>
      <c r="E119" s="94"/>
      <c r="F119" s="117"/>
      <c r="G119" s="117"/>
      <c r="H119" s="117"/>
      <c r="I119" s="117"/>
      <c r="J119" s="94"/>
    </row>
    <row r="120" spans="2:10">
      <c r="B120" s="94"/>
      <c r="C120" s="94"/>
      <c r="D120" s="94"/>
      <c r="E120" s="94"/>
      <c r="F120" s="117"/>
      <c r="G120" s="117"/>
      <c r="H120" s="117"/>
      <c r="I120" s="117"/>
      <c r="J120" s="94"/>
    </row>
    <row r="121" spans="2:10">
      <c r="B121" s="94"/>
      <c r="C121" s="94"/>
      <c r="D121" s="94"/>
      <c r="E121" s="94"/>
      <c r="F121" s="117"/>
      <c r="G121" s="117"/>
      <c r="H121" s="117"/>
      <c r="I121" s="117"/>
      <c r="J121" s="94"/>
    </row>
    <row r="122" spans="2:10">
      <c r="B122" s="94"/>
      <c r="C122" s="94"/>
      <c r="D122" s="94"/>
      <c r="E122" s="94"/>
      <c r="F122" s="117"/>
      <c r="G122" s="117"/>
      <c r="H122" s="117"/>
      <c r="I122" s="117"/>
      <c r="J122" s="94"/>
    </row>
    <row r="123" spans="2:10">
      <c r="B123" s="94"/>
      <c r="C123" s="94"/>
      <c r="D123" s="94"/>
      <c r="E123" s="94"/>
      <c r="F123" s="117"/>
      <c r="G123" s="117"/>
      <c r="H123" s="117"/>
      <c r="I123" s="117"/>
      <c r="J123" s="94"/>
    </row>
    <row r="124" spans="2:10">
      <c r="B124" s="94"/>
      <c r="C124" s="94"/>
      <c r="D124" s="94"/>
      <c r="E124" s="94"/>
      <c r="F124" s="117"/>
      <c r="G124" s="117"/>
      <c r="H124" s="117"/>
      <c r="I124" s="117"/>
      <c r="J124" s="94"/>
    </row>
    <row r="125" spans="2:10">
      <c r="B125" s="94"/>
      <c r="C125" s="94"/>
      <c r="D125" s="94"/>
      <c r="E125" s="94"/>
      <c r="F125" s="117"/>
      <c r="G125" s="117"/>
      <c r="H125" s="117"/>
      <c r="I125" s="117"/>
      <c r="J125" s="94"/>
    </row>
    <row r="126" spans="2:10">
      <c r="B126" s="94"/>
      <c r="C126" s="94"/>
      <c r="D126" s="94"/>
      <c r="E126" s="94"/>
      <c r="F126" s="117"/>
      <c r="G126" s="117"/>
      <c r="H126" s="117"/>
      <c r="I126" s="117"/>
      <c r="J126" s="94"/>
    </row>
    <row r="127" spans="2:10">
      <c r="B127" s="94"/>
      <c r="C127" s="94"/>
      <c r="D127" s="94"/>
      <c r="E127" s="94"/>
      <c r="F127" s="117"/>
      <c r="G127" s="117"/>
      <c r="H127" s="117"/>
      <c r="I127" s="117"/>
      <c r="J127" s="94"/>
    </row>
    <row r="128" spans="2:10">
      <c r="B128" s="94"/>
      <c r="C128" s="94"/>
      <c r="D128" s="94"/>
      <c r="E128" s="94"/>
      <c r="F128" s="117"/>
      <c r="G128" s="117"/>
      <c r="H128" s="117"/>
      <c r="I128" s="117"/>
      <c r="J128" s="94"/>
    </row>
    <row r="129" spans="2:10">
      <c r="B129" s="94"/>
      <c r="C129" s="94"/>
      <c r="D129" s="94"/>
      <c r="E129" s="94"/>
      <c r="F129" s="117"/>
      <c r="G129" s="117"/>
      <c r="H129" s="117"/>
      <c r="I129" s="117"/>
      <c r="J129" s="94"/>
    </row>
    <row r="130" spans="2:10">
      <c r="B130" s="94"/>
      <c r="C130" s="94"/>
      <c r="D130" s="94"/>
      <c r="E130" s="94"/>
      <c r="F130" s="117"/>
      <c r="G130" s="117"/>
      <c r="H130" s="117"/>
      <c r="I130" s="117"/>
      <c r="J130" s="94"/>
    </row>
    <row r="131" spans="2:10">
      <c r="B131" s="94"/>
      <c r="C131" s="94"/>
      <c r="D131" s="94"/>
      <c r="E131" s="94"/>
      <c r="F131" s="117"/>
      <c r="G131" s="117"/>
      <c r="H131" s="117"/>
      <c r="I131" s="117"/>
      <c r="J131" s="94"/>
    </row>
    <row r="132" spans="2:10">
      <c r="B132" s="94"/>
      <c r="C132" s="94"/>
      <c r="D132" s="94"/>
      <c r="E132" s="94"/>
      <c r="F132" s="117"/>
      <c r="G132" s="117"/>
      <c r="H132" s="117"/>
      <c r="I132" s="117"/>
      <c r="J132" s="94"/>
    </row>
    <row r="133" spans="2:10">
      <c r="B133" s="94"/>
      <c r="C133" s="94"/>
      <c r="D133" s="94"/>
      <c r="E133" s="94"/>
      <c r="F133" s="117"/>
      <c r="G133" s="117"/>
      <c r="H133" s="117"/>
      <c r="I133" s="117"/>
      <c r="J133" s="94"/>
    </row>
    <row r="134" spans="2:10">
      <c r="B134" s="94"/>
      <c r="C134" s="94"/>
      <c r="D134" s="94"/>
      <c r="E134" s="94"/>
      <c r="F134" s="117"/>
      <c r="G134" s="117"/>
      <c r="H134" s="117"/>
      <c r="I134" s="117"/>
      <c r="J134" s="94"/>
    </row>
    <row r="135" spans="2:10">
      <c r="B135" s="94"/>
      <c r="C135" s="94"/>
      <c r="D135" s="94"/>
      <c r="E135" s="94"/>
      <c r="F135" s="117"/>
      <c r="G135" s="117"/>
      <c r="H135" s="117"/>
      <c r="I135" s="117"/>
      <c r="J135" s="94"/>
    </row>
    <row r="136" spans="2:10">
      <c r="B136" s="94"/>
      <c r="C136" s="94"/>
      <c r="D136" s="94"/>
      <c r="E136" s="94"/>
      <c r="F136" s="117"/>
      <c r="G136" s="117"/>
      <c r="H136" s="117"/>
      <c r="I136" s="117"/>
      <c r="J136" s="94"/>
    </row>
    <row r="137" spans="2:10">
      <c r="B137" s="94"/>
      <c r="C137" s="94"/>
      <c r="D137" s="94"/>
      <c r="E137" s="94"/>
      <c r="F137" s="117"/>
      <c r="G137" s="117"/>
      <c r="H137" s="117"/>
      <c r="I137" s="117"/>
      <c r="J137" s="94"/>
    </row>
    <row r="138" spans="2:10">
      <c r="B138" s="94"/>
      <c r="C138" s="94"/>
      <c r="D138" s="94"/>
      <c r="E138" s="94"/>
      <c r="F138" s="117"/>
      <c r="G138" s="117"/>
      <c r="H138" s="117"/>
      <c r="I138" s="117"/>
      <c r="J138" s="94"/>
    </row>
    <row r="139" spans="2:10">
      <c r="B139" s="94"/>
      <c r="C139" s="94"/>
      <c r="D139" s="94"/>
      <c r="E139" s="94"/>
      <c r="F139" s="117"/>
      <c r="G139" s="117"/>
      <c r="H139" s="117"/>
      <c r="I139" s="117"/>
      <c r="J139" s="94"/>
    </row>
    <row r="140" spans="2:10">
      <c r="B140" s="94"/>
      <c r="C140" s="94"/>
      <c r="D140" s="94"/>
      <c r="E140" s="94"/>
      <c r="F140" s="117"/>
      <c r="G140" s="117"/>
      <c r="H140" s="117"/>
      <c r="I140" s="117"/>
      <c r="J140" s="94"/>
    </row>
    <row r="141" spans="2:10">
      <c r="B141" s="94"/>
      <c r="C141" s="94"/>
      <c r="D141" s="94"/>
      <c r="E141" s="94"/>
      <c r="F141" s="117"/>
      <c r="G141" s="117"/>
      <c r="H141" s="117"/>
      <c r="I141" s="117"/>
      <c r="J141" s="94"/>
    </row>
    <row r="142" spans="2:10">
      <c r="B142" s="94"/>
      <c r="C142" s="94"/>
      <c r="D142" s="94"/>
      <c r="E142" s="94"/>
      <c r="F142" s="117"/>
      <c r="G142" s="117"/>
      <c r="H142" s="117"/>
      <c r="I142" s="117"/>
      <c r="J142" s="94"/>
    </row>
    <row r="143" spans="2:10">
      <c r="B143" s="94"/>
      <c r="C143" s="94"/>
      <c r="D143" s="94"/>
      <c r="E143" s="94"/>
      <c r="F143" s="117"/>
      <c r="G143" s="117"/>
      <c r="H143" s="117"/>
      <c r="I143" s="117"/>
      <c r="J143" s="94"/>
    </row>
    <row r="144" spans="2:10">
      <c r="B144" s="94"/>
      <c r="C144" s="94"/>
      <c r="D144" s="94"/>
      <c r="E144" s="94"/>
      <c r="F144" s="117"/>
      <c r="G144" s="117"/>
      <c r="H144" s="117"/>
      <c r="I144" s="117"/>
      <c r="J144" s="94"/>
    </row>
    <row r="145" spans="2:10">
      <c r="B145" s="94"/>
      <c r="C145" s="94"/>
      <c r="D145" s="94"/>
      <c r="E145" s="94"/>
      <c r="F145" s="117"/>
      <c r="G145" s="117"/>
      <c r="H145" s="117"/>
      <c r="I145" s="117"/>
      <c r="J145" s="94"/>
    </row>
    <row r="146" spans="2:10">
      <c r="B146" s="94"/>
      <c r="C146" s="94"/>
      <c r="D146" s="94"/>
      <c r="E146" s="94"/>
      <c r="F146" s="117"/>
      <c r="G146" s="117"/>
      <c r="H146" s="117"/>
      <c r="I146" s="117"/>
      <c r="J146" s="94"/>
    </row>
    <row r="147" spans="2:10">
      <c r="B147" s="94"/>
      <c r="C147" s="94"/>
      <c r="D147" s="94"/>
      <c r="E147" s="94"/>
      <c r="F147" s="117"/>
      <c r="G147" s="117"/>
      <c r="H147" s="117"/>
      <c r="I147" s="117"/>
      <c r="J147" s="94"/>
    </row>
    <row r="148" spans="2:10">
      <c r="B148" s="94"/>
      <c r="C148" s="94"/>
      <c r="D148" s="94"/>
      <c r="E148" s="94"/>
      <c r="F148" s="117"/>
      <c r="G148" s="117"/>
      <c r="H148" s="117"/>
      <c r="I148" s="117"/>
      <c r="J148" s="94"/>
    </row>
    <row r="149" spans="2:10">
      <c r="B149" s="94"/>
      <c r="C149" s="94"/>
      <c r="D149" s="94"/>
      <c r="E149" s="94"/>
      <c r="F149" s="117"/>
      <c r="G149" s="117"/>
      <c r="H149" s="117"/>
      <c r="I149" s="117"/>
      <c r="J149" s="94"/>
    </row>
    <row r="150" spans="2:10">
      <c r="B150" s="94"/>
      <c r="C150" s="94"/>
      <c r="D150" s="94"/>
      <c r="E150" s="94"/>
      <c r="F150" s="117"/>
      <c r="G150" s="117"/>
      <c r="H150" s="117"/>
      <c r="I150" s="117"/>
      <c r="J150" s="94"/>
    </row>
    <row r="151" spans="2:10">
      <c r="B151" s="94"/>
      <c r="C151" s="94"/>
      <c r="D151" s="94"/>
      <c r="E151" s="94"/>
      <c r="F151" s="117"/>
      <c r="G151" s="117"/>
      <c r="H151" s="117"/>
      <c r="I151" s="117"/>
      <c r="J151" s="94"/>
    </row>
    <row r="152" spans="2:10">
      <c r="B152" s="94"/>
      <c r="C152" s="94"/>
      <c r="D152" s="94"/>
      <c r="E152" s="94"/>
      <c r="F152" s="117"/>
      <c r="G152" s="117"/>
      <c r="H152" s="117"/>
      <c r="I152" s="117"/>
      <c r="J152" s="94"/>
    </row>
    <row r="153" spans="2:10">
      <c r="B153" s="94"/>
      <c r="C153" s="94"/>
      <c r="D153" s="94"/>
      <c r="E153" s="94"/>
      <c r="F153" s="117"/>
      <c r="G153" s="117"/>
      <c r="H153" s="117"/>
      <c r="I153" s="117"/>
      <c r="J153" s="94"/>
    </row>
    <row r="154" spans="2:10">
      <c r="B154" s="94"/>
      <c r="C154" s="94"/>
      <c r="D154" s="94"/>
      <c r="E154" s="94"/>
      <c r="F154" s="117"/>
      <c r="G154" s="117"/>
      <c r="H154" s="117"/>
      <c r="I154" s="117"/>
      <c r="J154" s="94"/>
    </row>
    <row r="155" spans="2:10">
      <c r="B155" s="94"/>
      <c r="C155" s="94"/>
      <c r="D155" s="94"/>
      <c r="E155" s="94"/>
      <c r="F155" s="117"/>
      <c r="G155" s="117"/>
      <c r="H155" s="117"/>
      <c r="I155" s="117"/>
      <c r="J155" s="94"/>
    </row>
    <row r="156" spans="2:10">
      <c r="B156" s="94"/>
      <c r="C156" s="94"/>
      <c r="D156" s="94"/>
      <c r="E156" s="94"/>
      <c r="F156" s="117"/>
      <c r="G156" s="117"/>
      <c r="H156" s="117"/>
      <c r="I156" s="117"/>
      <c r="J156" s="94"/>
    </row>
    <row r="157" spans="2:10">
      <c r="B157" s="94"/>
      <c r="C157" s="94"/>
      <c r="D157" s="94"/>
      <c r="E157" s="94"/>
      <c r="F157" s="117"/>
      <c r="G157" s="117"/>
      <c r="H157" s="117"/>
      <c r="I157" s="117"/>
      <c r="J157" s="94"/>
    </row>
    <row r="158" spans="2:10">
      <c r="B158" s="94"/>
      <c r="C158" s="94"/>
      <c r="D158" s="94"/>
      <c r="E158" s="94"/>
      <c r="F158" s="117"/>
      <c r="G158" s="117"/>
      <c r="H158" s="117"/>
      <c r="I158" s="117"/>
      <c r="J158" s="94"/>
    </row>
    <row r="159" spans="2:10">
      <c r="B159" s="94"/>
      <c r="C159" s="94"/>
      <c r="D159" s="94"/>
      <c r="E159" s="94"/>
      <c r="F159" s="117"/>
      <c r="G159" s="117"/>
      <c r="H159" s="117"/>
      <c r="I159" s="117"/>
      <c r="J159" s="94"/>
    </row>
    <row r="160" spans="2:10">
      <c r="B160" s="94"/>
      <c r="C160" s="94"/>
      <c r="D160" s="94"/>
      <c r="E160" s="94"/>
      <c r="F160" s="117"/>
      <c r="G160" s="117"/>
      <c r="H160" s="117"/>
      <c r="I160" s="117"/>
      <c r="J160" s="94"/>
    </row>
    <row r="161" spans="2:10">
      <c r="B161" s="94"/>
      <c r="C161" s="94"/>
      <c r="D161" s="94"/>
      <c r="E161" s="94"/>
      <c r="F161" s="117"/>
      <c r="G161" s="117"/>
      <c r="H161" s="117"/>
      <c r="I161" s="117"/>
      <c r="J161" s="94"/>
    </row>
    <row r="162" spans="2:10">
      <c r="B162" s="94"/>
      <c r="C162" s="94"/>
      <c r="D162" s="94"/>
      <c r="E162" s="94"/>
      <c r="F162" s="117"/>
      <c r="G162" s="117"/>
      <c r="H162" s="117"/>
      <c r="I162" s="117"/>
      <c r="J162" s="94"/>
    </row>
    <row r="163" spans="2:10">
      <c r="B163" s="94"/>
      <c r="C163" s="94"/>
      <c r="D163" s="94"/>
      <c r="E163" s="94"/>
      <c r="F163" s="117"/>
      <c r="G163" s="117"/>
      <c r="H163" s="117"/>
      <c r="I163" s="117"/>
      <c r="J163" s="94"/>
    </row>
    <row r="164" spans="2:10">
      <c r="B164" s="94"/>
      <c r="C164" s="94"/>
      <c r="D164" s="94"/>
      <c r="E164" s="94"/>
      <c r="F164" s="117"/>
      <c r="G164" s="117"/>
      <c r="H164" s="117"/>
      <c r="I164" s="117"/>
      <c r="J164" s="94"/>
    </row>
    <row r="165" spans="2:10">
      <c r="B165" s="94"/>
      <c r="C165" s="94"/>
      <c r="D165" s="94"/>
      <c r="E165" s="94"/>
      <c r="F165" s="117"/>
      <c r="G165" s="117"/>
      <c r="H165" s="117"/>
      <c r="I165" s="117"/>
      <c r="J165" s="94"/>
    </row>
    <row r="166" spans="2:10">
      <c r="B166" s="94"/>
      <c r="C166" s="94"/>
      <c r="D166" s="94"/>
      <c r="E166" s="94"/>
      <c r="F166" s="117"/>
      <c r="G166" s="117"/>
      <c r="H166" s="117"/>
      <c r="I166" s="117"/>
      <c r="J166" s="94"/>
    </row>
    <row r="167" spans="2:10">
      <c r="B167" s="94"/>
      <c r="C167" s="94"/>
      <c r="D167" s="94"/>
      <c r="E167" s="94"/>
      <c r="F167" s="117"/>
      <c r="G167" s="117"/>
      <c r="H167" s="117"/>
      <c r="I167" s="117"/>
      <c r="J167" s="94"/>
    </row>
    <row r="168" spans="2:10">
      <c r="B168" s="94"/>
      <c r="C168" s="94"/>
      <c r="D168" s="94"/>
      <c r="E168" s="94"/>
      <c r="F168" s="117"/>
      <c r="G168" s="117"/>
      <c r="H168" s="117"/>
      <c r="I168" s="117"/>
      <c r="J168" s="94"/>
    </row>
    <row r="169" spans="2:10">
      <c r="B169" s="94"/>
      <c r="C169" s="94"/>
      <c r="D169" s="94"/>
      <c r="E169" s="94"/>
      <c r="F169" s="117"/>
      <c r="G169" s="117"/>
      <c r="H169" s="117"/>
      <c r="I169" s="117"/>
      <c r="J169" s="94"/>
    </row>
    <row r="170" spans="2:10">
      <c r="B170" s="94"/>
      <c r="C170" s="94"/>
      <c r="D170" s="94"/>
      <c r="E170" s="94"/>
      <c r="F170" s="117"/>
      <c r="G170" s="117"/>
      <c r="H170" s="117"/>
      <c r="I170" s="117"/>
      <c r="J170" s="94"/>
    </row>
    <row r="171" spans="2:10">
      <c r="B171" s="94"/>
      <c r="C171" s="94"/>
      <c r="D171" s="94"/>
      <c r="E171" s="94"/>
      <c r="F171" s="117"/>
      <c r="G171" s="117"/>
      <c r="H171" s="117"/>
      <c r="I171" s="117"/>
      <c r="J171" s="94"/>
    </row>
    <row r="172" spans="2:10">
      <c r="B172" s="94"/>
      <c r="C172" s="94"/>
      <c r="D172" s="94"/>
      <c r="E172" s="94"/>
      <c r="F172" s="117"/>
      <c r="G172" s="117"/>
      <c r="H172" s="117"/>
      <c r="I172" s="117"/>
      <c r="J172" s="94"/>
    </row>
    <row r="173" spans="2:10">
      <c r="B173" s="94"/>
      <c r="C173" s="94"/>
      <c r="D173" s="94"/>
      <c r="E173" s="94"/>
      <c r="F173" s="117"/>
      <c r="G173" s="117"/>
      <c r="H173" s="117"/>
      <c r="I173" s="117"/>
      <c r="J173" s="94"/>
    </row>
    <row r="174" spans="2:10">
      <c r="B174" s="94"/>
      <c r="C174" s="94"/>
      <c r="D174" s="94"/>
      <c r="E174" s="94"/>
      <c r="F174" s="117"/>
      <c r="G174" s="117"/>
      <c r="H174" s="117"/>
      <c r="I174" s="117"/>
      <c r="J174" s="94"/>
    </row>
    <row r="175" spans="2:10">
      <c r="B175" s="94"/>
      <c r="C175" s="94"/>
      <c r="D175" s="94"/>
      <c r="E175" s="94"/>
      <c r="F175" s="117"/>
      <c r="G175" s="117"/>
      <c r="H175" s="117"/>
      <c r="I175" s="117"/>
      <c r="J175" s="94"/>
    </row>
    <row r="176" spans="2:10">
      <c r="B176" s="94"/>
      <c r="C176" s="94"/>
      <c r="D176" s="94"/>
      <c r="E176" s="94"/>
      <c r="F176" s="117"/>
      <c r="G176" s="117"/>
      <c r="H176" s="117"/>
      <c r="I176" s="117"/>
      <c r="J176" s="94"/>
    </row>
    <row r="177" spans="2:10">
      <c r="B177" s="94"/>
      <c r="C177" s="94"/>
      <c r="D177" s="94"/>
      <c r="E177" s="94"/>
      <c r="F177" s="117"/>
      <c r="G177" s="117"/>
      <c r="H177" s="117"/>
      <c r="I177" s="117"/>
      <c r="J177" s="94"/>
    </row>
    <row r="178" spans="2:10">
      <c r="B178" s="94"/>
      <c r="C178" s="94"/>
      <c r="D178" s="94"/>
      <c r="E178" s="94"/>
      <c r="F178" s="117"/>
      <c r="G178" s="117"/>
      <c r="H178" s="117"/>
      <c r="I178" s="117"/>
      <c r="J178" s="94"/>
    </row>
    <row r="179" spans="2:10">
      <c r="B179" s="94"/>
      <c r="C179" s="94"/>
      <c r="D179" s="94"/>
      <c r="E179" s="94"/>
      <c r="F179" s="117"/>
      <c r="G179" s="117"/>
      <c r="H179" s="117"/>
      <c r="I179" s="117"/>
      <c r="J179" s="94"/>
    </row>
    <row r="180" spans="2:10">
      <c r="B180" s="94"/>
      <c r="C180" s="94"/>
      <c r="D180" s="94"/>
      <c r="E180" s="94"/>
      <c r="F180" s="117"/>
      <c r="G180" s="117"/>
      <c r="H180" s="117"/>
      <c r="I180" s="117"/>
      <c r="J180" s="94"/>
    </row>
    <row r="181" spans="2:10">
      <c r="B181" s="94"/>
      <c r="C181" s="94"/>
      <c r="D181" s="94"/>
      <c r="E181" s="94"/>
      <c r="F181" s="117"/>
      <c r="G181" s="117"/>
      <c r="H181" s="117"/>
      <c r="I181" s="117"/>
      <c r="J181" s="94"/>
    </row>
    <row r="182" spans="2:10">
      <c r="B182" s="94"/>
      <c r="C182" s="94"/>
      <c r="D182" s="94"/>
      <c r="E182" s="94"/>
      <c r="F182" s="117"/>
      <c r="G182" s="117"/>
      <c r="H182" s="117"/>
      <c r="I182" s="117"/>
      <c r="J182" s="94"/>
    </row>
    <row r="183" spans="2:10">
      <c r="B183" s="94"/>
      <c r="C183" s="94"/>
      <c r="D183" s="94"/>
      <c r="E183" s="94"/>
      <c r="F183" s="117"/>
      <c r="G183" s="117"/>
      <c r="H183" s="117"/>
      <c r="I183" s="117"/>
      <c r="J183" s="94"/>
    </row>
    <row r="184" spans="2:10">
      <c r="B184" s="94"/>
      <c r="C184" s="94"/>
      <c r="D184" s="94"/>
      <c r="E184" s="94"/>
      <c r="F184" s="117"/>
      <c r="G184" s="117"/>
      <c r="H184" s="117"/>
      <c r="I184" s="117"/>
      <c r="J184" s="94"/>
    </row>
    <row r="185" spans="2:10">
      <c r="B185" s="94"/>
      <c r="C185" s="94"/>
      <c r="D185" s="94"/>
      <c r="E185" s="94"/>
      <c r="F185" s="117"/>
      <c r="G185" s="117"/>
      <c r="H185" s="117"/>
      <c r="I185" s="117"/>
      <c r="J185" s="94"/>
    </row>
    <row r="186" spans="2:10">
      <c r="B186" s="94"/>
      <c r="C186" s="94"/>
      <c r="D186" s="94"/>
      <c r="E186" s="94"/>
      <c r="F186" s="117"/>
      <c r="G186" s="117"/>
      <c r="H186" s="117"/>
      <c r="I186" s="117"/>
      <c r="J186" s="94"/>
    </row>
    <row r="187" spans="2:10">
      <c r="B187" s="94"/>
      <c r="C187" s="94"/>
      <c r="D187" s="94"/>
      <c r="E187" s="94"/>
      <c r="F187" s="117"/>
      <c r="G187" s="117"/>
      <c r="H187" s="117"/>
      <c r="I187" s="117"/>
      <c r="J187" s="94"/>
    </row>
    <row r="188" spans="2:10">
      <c r="B188" s="94"/>
      <c r="C188" s="94"/>
      <c r="D188" s="94"/>
      <c r="E188" s="94"/>
      <c r="F188" s="117"/>
      <c r="G188" s="117"/>
      <c r="H188" s="117"/>
      <c r="I188" s="117"/>
      <c r="J188" s="94"/>
    </row>
    <row r="189" spans="2:10">
      <c r="B189" s="94"/>
      <c r="C189" s="94"/>
      <c r="D189" s="94"/>
      <c r="E189" s="94"/>
      <c r="F189" s="117"/>
      <c r="G189" s="117"/>
      <c r="H189" s="117"/>
      <c r="I189" s="117"/>
      <c r="J189" s="94"/>
    </row>
    <row r="190" spans="2:10">
      <c r="B190" s="94"/>
      <c r="C190" s="94"/>
      <c r="D190" s="94"/>
      <c r="E190" s="94"/>
      <c r="F190" s="117"/>
      <c r="G190" s="117"/>
      <c r="H190" s="117"/>
      <c r="I190" s="117"/>
      <c r="J190" s="94"/>
    </row>
    <row r="191" spans="2:10">
      <c r="B191" s="94"/>
      <c r="C191" s="94"/>
      <c r="D191" s="94"/>
      <c r="E191" s="94"/>
      <c r="F191" s="117"/>
      <c r="G191" s="117"/>
      <c r="H191" s="117"/>
      <c r="I191" s="117"/>
      <c r="J191" s="94"/>
    </row>
    <row r="192" spans="2:10">
      <c r="B192" s="94"/>
      <c r="C192" s="94"/>
      <c r="D192" s="94"/>
      <c r="E192" s="94"/>
      <c r="F192" s="117"/>
      <c r="G192" s="117"/>
      <c r="H192" s="117"/>
      <c r="I192" s="117"/>
      <c r="J192" s="94"/>
    </row>
    <row r="193" spans="2:10">
      <c r="B193" s="94"/>
      <c r="C193" s="94"/>
      <c r="D193" s="94"/>
      <c r="E193" s="94"/>
      <c r="F193" s="117"/>
      <c r="G193" s="117"/>
      <c r="H193" s="117"/>
      <c r="I193" s="117"/>
      <c r="J193" s="94"/>
    </row>
    <row r="194" spans="2:10">
      <c r="B194" s="94"/>
      <c r="C194" s="94"/>
      <c r="D194" s="94"/>
      <c r="E194" s="94"/>
      <c r="F194" s="117"/>
      <c r="G194" s="117"/>
      <c r="H194" s="117"/>
      <c r="I194" s="117"/>
      <c r="J194" s="94"/>
    </row>
    <row r="195" spans="2:10">
      <c r="B195" s="94"/>
      <c r="C195" s="94"/>
      <c r="D195" s="94"/>
      <c r="E195" s="94"/>
      <c r="F195" s="117"/>
      <c r="G195" s="117"/>
      <c r="H195" s="117"/>
      <c r="I195" s="117"/>
      <c r="J195" s="94"/>
    </row>
    <row r="196" spans="2:10">
      <c r="B196" s="94"/>
      <c r="C196" s="94"/>
      <c r="D196" s="94"/>
      <c r="E196" s="94"/>
      <c r="F196" s="117"/>
      <c r="G196" s="117"/>
      <c r="H196" s="117"/>
      <c r="I196" s="117"/>
      <c r="J196" s="94"/>
    </row>
    <row r="197" spans="2:10">
      <c r="B197" s="94"/>
      <c r="C197" s="94"/>
      <c r="D197" s="94"/>
      <c r="E197" s="94"/>
      <c r="F197" s="117"/>
      <c r="G197" s="117"/>
      <c r="H197" s="117"/>
      <c r="I197" s="117"/>
      <c r="J197" s="94"/>
    </row>
    <row r="198" spans="2:10">
      <c r="B198" s="94"/>
      <c r="C198" s="94"/>
      <c r="D198" s="94"/>
      <c r="E198" s="94"/>
      <c r="F198" s="117"/>
      <c r="G198" s="117"/>
      <c r="H198" s="117"/>
      <c r="I198" s="117"/>
      <c r="J198" s="94"/>
    </row>
    <row r="199" spans="2:10">
      <c r="B199" s="94"/>
      <c r="C199" s="94"/>
      <c r="D199" s="94"/>
      <c r="E199" s="94"/>
      <c r="F199" s="117"/>
      <c r="G199" s="117"/>
      <c r="H199" s="117"/>
      <c r="I199" s="117"/>
      <c r="J199" s="94"/>
    </row>
    <row r="200" spans="2:10">
      <c r="B200" s="94"/>
      <c r="C200" s="94"/>
      <c r="D200" s="94"/>
      <c r="E200" s="94"/>
      <c r="F200" s="117"/>
      <c r="G200" s="117"/>
      <c r="H200" s="117"/>
      <c r="I200" s="117"/>
      <c r="J200" s="94"/>
    </row>
    <row r="201" spans="2:10">
      <c r="B201" s="1"/>
      <c r="C201" s="1"/>
      <c r="F201" s="3"/>
      <c r="G201" s="3"/>
      <c r="H201" s="3"/>
      <c r="I201" s="3"/>
    </row>
    <row r="202" spans="2:10">
      <c r="B202" s="1"/>
      <c r="C202" s="1"/>
      <c r="F202" s="3"/>
      <c r="G202" s="3"/>
      <c r="H202" s="3"/>
      <c r="I202" s="3"/>
    </row>
    <row r="203" spans="2:10">
      <c r="B203" s="1"/>
      <c r="C203" s="1"/>
      <c r="F203" s="3"/>
      <c r="G203" s="3"/>
      <c r="H203" s="3"/>
      <c r="I203" s="3"/>
    </row>
    <row r="204" spans="2:10">
      <c r="B204" s="1"/>
      <c r="C204" s="1"/>
      <c r="F204" s="3"/>
      <c r="G204" s="3"/>
      <c r="H204" s="3"/>
      <c r="I204" s="3"/>
    </row>
    <row r="205" spans="2:10">
      <c r="B205" s="1"/>
      <c r="C205" s="1"/>
      <c r="F205" s="3"/>
      <c r="G205" s="3"/>
      <c r="H205" s="3"/>
      <c r="I205" s="3"/>
    </row>
    <row r="206" spans="2:10">
      <c r="B206" s="1"/>
      <c r="C206" s="1"/>
      <c r="F206" s="3"/>
      <c r="G206" s="3"/>
      <c r="H206" s="3"/>
      <c r="I206" s="3"/>
    </row>
    <row r="207" spans="2:10">
      <c r="B207" s="1"/>
      <c r="C207" s="1"/>
      <c r="F207" s="3"/>
      <c r="G207" s="3"/>
      <c r="H207" s="3"/>
      <c r="I207" s="3"/>
    </row>
    <row r="208" spans="2:10">
      <c r="B208" s="1"/>
      <c r="C208" s="1"/>
      <c r="F208" s="3"/>
      <c r="G208" s="3"/>
      <c r="H208" s="3"/>
      <c r="I208" s="3"/>
    </row>
    <row r="209" spans="6:9" s="1" customFormat="1">
      <c r="F209" s="3"/>
      <c r="G209" s="3"/>
      <c r="H209" s="3"/>
      <c r="I209" s="3"/>
    </row>
    <row r="210" spans="6:9" s="1" customFormat="1">
      <c r="F210" s="3"/>
      <c r="G210" s="3"/>
      <c r="H210" s="3"/>
      <c r="I210" s="3"/>
    </row>
    <row r="211" spans="6:9" s="1" customFormat="1">
      <c r="F211" s="3"/>
      <c r="G211" s="3"/>
      <c r="H211" s="3"/>
      <c r="I211" s="3"/>
    </row>
    <row r="212" spans="6:9" s="1" customFormat="1">
      <c r="F212" s="3"/>
      <c r="G212" s="3"/>
      <c r="H212" s="3"/>
      <c r="I212" s="3"/>
    </row>
    <row r="213" spans="6:9" s="1" customFormat="1">
      <c r="F213" s="3"/>
      <c r="G213" s="3"/>
      <c r="H213" s="3"/>
      <c r="I213" s="3"/>
    </row>
    <row r="214" spans="6:9" s="1" customFormat="1">
      <c r="F214" s="3"/>
      <c r="G214" s="3"/>
      <c r="H214" s="3"/>
      <c r="I214" s="3"/>
    </row>
    <row r="215" spans="6:9" s="1" customFormat="1">
      <c r="F215" s="3"/>
      <c r="G215" s="3"/>
      <c r="H215" s="3"/>
      <c r="I215" s="3"/>
    </row>
    <row r="216" spans="6:9" s="1" customFormat="1">
      <c r="F216" s="3"/>
      <c r="G216" s="3"/>
      <c r="H216" s="3"/>
      <c r="I216" s="3"/>
    </row>
    <row r="217" spans="6:9" s="1" customFormat="1">
      <c r="F217" s="3"/>
      <c r="G217" s="3"/>
      <c r="H217" s="3"/>
      <c r="I217" s="3"/>
    </row>
    <row r="218" spans="6:9" s="1" customFormat="1">
      <c r="F218" s="3"/>
      <c r="G218" s="3"/>
      <c r="H218" s="3"/>
      <c r="I218" s="3"/>
    </row>
    <row r="219" spans="6:9" s="1" customFormat="1">
      <c r="F219" s="3"/>
      <c r="G219" s="3"/>
      <c r="H219" s="3"/>
      <c r="I219" s="3"/>
    </row>
    <row r="220" spans="6:9" s="1" customFormat="1">
      <c r="F220" s="3"/>
      <c r="G220" s="3"/>
      <c r="H220" s="3"/>
      <c r="I220" s="3"/>
    </row>
    <row r="221" spans="6:9" s="1" customFormat="1">
      <c r="F221" s="3"/>
      <c r="G221" s="3"/>
      <c r="H221" s="3"/>
      <c r="I221" s="3"/>
    </row>
    <row r="222" spans="6:9" s="1" customFormat="1">
      <c r="F222" s="3"/>
      <c r="G222" s="3"/>
      <c r="H222" s="3"/>
      <c r="I222" s="3"/>
    </row>
    <row r="223" spans="6:9" s="1" customFormat="1">
      <c r="F223" s="3"/>
      <c r="G223" s="3"/>
      <c r="H223" s="3"/>
      <c r="I223" s="3"/>
    </row>
    <row r="224" spans="6:9" s="1" customFormat="1">
      <c r="F224" s="3"/>
      <c r="G224" s="3"/>
      <c r="H224" s="3"/>
      <c r="I224" s="3"/>
    </row>
    <row r="225" spans="6:9" s="1" customFormat="1">
      <c r="F225" s="3"/>
      <c r="G225" s="3"/>
      <c r="H225" s="3"/>
      <c r="I225" s="3"/>
    </row>
    <row r="226" spans="6:9" s="1" customFormat="1">
      <c r="F226" s="3"/>
      <c r="G226" s="3"/>
      <c r="H226" s="3"/>
      <c r="I226" s="3"/>
    </row>
    <row r="227" spans="6:9" s="1" customFormat="1">
      <c r="F227" s="3"/>
      <c r="G227" s="3"/>
      <c r="H227" s="3"/>
      <c r="I227" s="3"/>
    </row>
    <row r="228" spans="6:9" s="1" customFormat="1">
      <c r="F228" s="3"/>
      <c r="G228" s="3"/>
      <c r="H228" s="3"/>
      <c r="I228" s="3"/>
    </row>
    <row r="229" spans="6:9" s="1" customFormat="1">
      <c r="F229" s="3"/>
      <c r="G229" s="3"/>
      <c r="H229" s="3"/>
      <c r="I229" s="3"/>
    </row>
    <row r="230" spans="6:9" s="1" customFormat="1">
      <c r="F230" s="3"/>
      <c r="G230" s="3"/>
      <c r="H230" s="3"/>
      <c r="I230" s="3"/>
    </row>
    <row r="231" spans="6:9" s="1" customFormat="1">
      <c r="F231" s="3"/>
      <c r="G231" s="3"/>
      <c r="H231" s="3"/>
      <c r="I231" s="3"/>
    </row>
    <row r="232" spans="6:9" s="1" customFormat="1">
      <c r="F232" s="3"/>
      <c r="G232" s="3"/>
      <c r="H232" s="3"/>
      <c r="I232" s="3"/>
    </row>
    <row r="233" spans="6:9" s="1" customFormat="1">
      <c r="F233" s="3"/>
      <c r="G233" s="3"/>
      <c r="H233" s="3"/>
      <c r="I233" s="3"/>
    </row>
    <row r="234" spans="6:9" s="1" customFormat="1">
      <c r="F234" s="3"/>
      <c r="G234" s="3"/>
      <c r="H234" s="3"/>
      <c r="I234" s="3"/>
    </row>
    <row r="235" spans="6:9" s="1" customFormat="1">
      <c r="F235" s="3"/>
      <c r="G235" s="3"/>
      <c r="H235" s="3"/>
      <c r="I235" s="3"/>
    </row>
    <row r="236" spans="6:9" s="1" customFormat="1">
      <c r="F236" s="3"/>
      <c r="G236" s="3"/>
      <c r="H236" s="3"/>
      <c r="I236" s="3"/>
    </row>
    <row r="237" spans="6:9" s="1" customFormat="1">
      <c r="F237" s="3"/>
      <c r="G237" s="3"/>
      <c r="H237" s="3"/>
      <c r="I237" s="3"/>
    </row>
    <row r="238" spans="6:9" s="1" customFormat="1">
      <c r="F238" s="3"/>
      <c r="G238" s="3"/>
      <c r="H238" s="3"/>
      <c r="I238" s="3"/>
    </row>
    <row r="239" spans="6:9" s="1" customFormat="1">
      <c r="F239" s="3"/>
      <c r="G239" s="3"/>
      <c r="H239" s="3"/>
      <c r="I239" s="3"/>
    </row>
    <row r="240" spans="6:9" s="1" customFormat="1">
      <c r="F240" s="3"/>
      <c r="G240" s="3"/>
      <c r="H240" s="3"/>
      <c r="I240" s="3"/>
    </row>
    <row r="241" spans="6:9" s="1" customFormat="1">
      <c r="F241" s="3"/>
      <c r="G241" s="3"/>
      <c r="H241" s="3"/>
      <c r="I241" s="3"/>
    </row>
    <row r="242" spans="6:9" s="1" customFormat="1">
      <c r="F242" s="3"/>
      <c r="G242" s="3"/>
      <c r="H242" s="3"/>
      <c r="I242" s="3"/>
    </row>
    <row r="243" spans="6:9" s="1" customFormat="1">
      <c r="F243" s="3"/>
      <c r="G243" s="3"/>
      <c r="H243" s="3"/>
      <c r="I243" s="3"/>
    </row>
    <row r="244" spans="6:9" s="1" customFormat="1">
      <c r="F244" s="3"/>
      <c r="G244" s="3"/>
      <c r="H244" s="3"/>
      <c r="I244" s="3"/>
    </row>
    <row r="245" spans="6:9" s="1" customFormat="1">
      <c r="F245" s="3"/>
      <c r="G245" s="3"/>
      <c r="H245" s="3"/>
      <c r="I245" s="3"/>
    </row>
    <row r="246" spans="6:9" s="1" customFormat="1">
      <c r="F246" s="3"/>
      <c r="G246" s="3"/>
      <c r="H246" s="3"/>
      <c r="I246" s="3"/>
    </row>
    <row r="247" spans="6:9" s="1" customFormat="1">
      <c r="F247" s="3"/>
      <c r="G247" s="3"/>
      <c r="H247" s="3"/>
      <c r="I247" s="3"/>
    </row>
    <row r="248" spans="6:9" s="1" customFormat="1">
      <c r="F248" s="3"/>
      <c r="G248" s="3"/>
      <c r="H248" s="3"/>
      <c r="I248" s="3"/>
    </row>
    <row r="249" spans="6:9" s="1" customFormat="1">
      <c r="F249" s="3"/>
      <c r="G249" s="3"/>
      <c r="H249" s="3"/>
      <c r="I249" s="3"/>
    </row>
    <row r="250" spans="6:9" s="1" customFormat="1">
      <c r="F250" s="3"/>
      <c r="G250" s="3"/>
      <c r="H250" s="3"/>
      <c r="I250" s="3"/>
    </row>
    <row r="251" spans="6:9" s="1" customFormat="1">
      <c r="F251" s="3"/>
      <c r="G251" s="3"/>
      <c r="H251" s="3"/>
      <c r="I251" s="3"/>
    </row>
    <row r="252" spans="6:9" s="1" customFormat="1">
      <c r="F252" s="3"/>
      <c r="G252" s="3"/>
      <c r="H252" s="3"/>
      <c r="I252" s="3"/>
    </row>
    <row r="253" spans="6:9" s="1" customFormat="1">
      <c r="F253" s="3"/>
      <c r="G253" s="3"/>
      <c r="H253" s="3"/>
      <c r="I253" s="3"/>
    </row>
    <row r="254" spans="6:9" s="1" customFormat="1">
      <c r="F254" s="3"/>
      <c r="G254" s="3"/>
      <c r="H254" s="3"/>
      <c r="I254" s="3"/>
    </row>
    <row r="255" spans="6:9" s="1" customFormat="1">
      <c r="F255" s="3"/>
      <c r="G255" s="3"/>
      <c r="H255" s="3"/>
      <c r="I255" s="3"/>
    </row>
    <row r="256" spans="6:9" s="1" customFormat="1">
      <c r="F256" s="3"/>
      <c r="G256" s="3"/>
      <c r="H256" s="3"/>
      <c r="I256" s="3"/>
    </row>
    <row r="257" spans="6:9" s="1" customFormat="1">
      <c r="F257" s="3"/>
      <c r="G257" s="3"/>
      <c r="H257" s="3"/>
      <c r="I257" s="3"/>
    </row>
    <row r="258" spans="6:9" s="1" customFormat="1">
      <c r="F258" s="3"/>
      <c r="G258" s="3"/>
      <c r="H258" s="3"/>
      <c r="I258" s="3"/>
    </row>
    <row r="259" spans="6:9" s="1" customFormat="1">
      <c r="F259" s="3"/>
      <c r="G259" s="3"/>
      <c r="H259" s="3"/>
      <c r="I259" s="3"/>
    </row>
    <row r="260" spans="6:9" s="1" customFormat="1">
      <c r="F260" s="3"/>
      <c r="G260" s="3"/>
      <c r="H260" s="3"/>
      <c r="I260" s="3"/>
    </row>
    <row r="261" spans="6:9" s="1" customFormat="1">
      <c r="F261" s="3"/>
      <c r="G261" s="3"/>
      <c r="H261" s="3"/>
      <c r="I261" s="3"/>
    </row>
    <row r="262" spans="6:9" s="1" customFormat="1">
      <c r="F262" s="3"/>
      <c r="G262" s="3"/>
      <c r="H262" s="3"/>
      <c r="I262" s="3"/>
    </row>
    <row r="263" spans="6:9" s="1" customFormat="1">
      <c r="F263" s="3"/>
      <c r="G263" s="3"/>
      <c r="H263" s="3"/>
      <c r="I263" s="3"/>
    </row>
    <row r="264" spans="6:9" s="1" customFormat="1">
      <c r="F264" s="3"/>
      <c r="G264" s="3"/>
      <c r="H264" s="3"/>
      <c r="I264" s="3"/>
    </row>
    <row r="265" spans="6:9" s="1" customFormat="1">
      <c r="F265" s="3"/>
      <c r="G265" s="3"/>
      <c r="H265" s="3"/>
      <c r="I265" s="3"/>
    </row>
    <row r="266" spans="6:9" s="1" customFormat="1">
      <c r="F266" s="3"/>
      <c r="G266" s="3"/>
      <c r="H266" s="3"/>
      <c r="I266" s="3"/>
    </row>
    <row r="267" spans="6:9" s="1" customFormat="1">
      <c r="F267" s="3"/>
      <c r="G267" s="3"/>
      <c r="H267" s="3"/>
      <c r="I267" s="3"/>
    </row>
    <row r="268" spans="6:9" s="1" customFormat="1">
      <c r="F268" s="3"/>
      <c r="G268" s="3"/>
      <c r="H268" s="3"/>
      <c r="I268" s="3"/>
    </row>
    <row r="269" spans="6:9" s="1" customFormat="1">
      <c r="F269" s="3"/>
      <c r="G269" s="3"/>
      <c r="H269" s="3"/>
      <c r="I269" s="3"/>
    </row>
    <row r="270" spans="6:9" s="1" customFormat="1">
      <c r="F270" s="3"/>
      <c r="G270" s="3"/>
      <c r="H270" s="3"/>
      <c r="I270" s="3"/>
    </row>
    <row r="271" spans="6:9" s="1" customFormat="1">
      <c r="F271" s="3"/>
      <c r="G271" s="3"/>
      <c r="H271" s="3"/>
      <c r="I271" s="3"/>
    </row>
    <row r="272" spans="6:9" s="1" customFormat="1">
      <c r="F272" s="3"/>
      <c r="G272" s="3"/>
      <c r="H272" s="3"/>
      <c r="I272" s="3"/>
    </row>
    <row r="273" spans="6:9" s="1" customFormat="1">
      <c r="F273" s="3"/>
      <c r="G273" s="3"/>
      <c r="H273" s="3"/>
      <c r="I273" s="3"/>
    </row>
    <row r="274" spans="6:9" s="1" customFormat="1">
      <c r="F274" s="3"/>
      <c r="G274" s="3"/>
      <c r="H274" s="3"/>
      <c r="I274" s="3"/>
    </row>
    <row r="275" spans="6:9" s="1" customFormat="1">
      <c r="F275" s="3"/>
      <c r="G275" s="3"/>
      <c r="H275" s="3"/>
      <c r="I275" s="3"/>
    </row>
    <row r="276" spans="6:9" s="1" customFormat="1">
      <c r="F276" s="3"/>
      <c r="G276" s="3"/>
      <c r="H276" s="3"/>
      <c r="I276" s="3"/>
    </row>
    <row r="277" spans="6:9" s="1" customFormat="1">
      <c r="F277" s="3"/>
      <c r="G277" s="3"/>
      <c r="H277" s="3"/>
      <c r="I277" s="3"/>
    </row>
    <row r="278" spans="6:9" s="1" customFormat="1">
      <c r="F278" s="3"/>
      <c r="G278" s="3"/>
      <c r="H278" s="3"/>
      <c r="I278" s="3"/>
    </row>
    <row r="279" spans="6:9" s="1" customFormat="1">
      <c r="F279" s="3"/>
      <c r="G279" s="3"/>
      <c r="H279" s="3"/>
      <c r="I279" s="3"/>
    </row>
    <row r="280" spans="6:9" s="1" customFormat="1">
      <c r="F280" s="3"/>
      <c r="G280" s="3"/>
      <c r="H280" s="3"/>
      <c r="I280" s="3"/>
    </row>
    <row r="281" spans="6:9" s="1" customFormat="1">
      <c r="F281" s="3"/>
      <c r="G281" s="3"/>
      <c r="H281" s="3"/>
      <c r="I281" s="3"/>
    </row>
    <row r="282" spans="6:9" s="1" customFormat="1">
      <c r="F282" s="3"/>
      <c r="G282" s="3"/>
      <c r="H282" s="3"/>
      <c r="I282" s="3"/>
    </row>
    <row r="283" spans="6:9" s="1" customFormat="1">
      <c r="F283" s="3"/>
      <c r="G283" s="3"/>
      <c r="H283" s="3"/>
      <c r="I283" s="3"/>
    </row>
    <row r="284" spans="6:9" s="1" customFormat="1">
      <c r="F284" s="3"/>
      <c r="G284" s="3"/>
      <c r="H284" s="3"/>
      <c r="I284" s="3"/>
    </row>
    <row r="285" spans="6:9" s="1" customFormat="1">
      <c r="F285" s="3"/>
      <c r="G285" s="3"/>
      <c r="H285" s="3"/>
      <c r="I285" s="3"/>
    </row>
    <row r="286" spans="6:9" s="1" customFormat="1">
      <c r="F286" s="3"/>
      <c r="G286" s="3"/>
      <c r="H286" s="3"/>
      <c r="I286" s="3"/>
    </row>
    <row r="287" spans="6:9" s="1" customFormat="1">
      <c r="F287" s="3"/>
      <c r="G287" s="3"/>
      <c r="H287" s="3"/>
      <c r="I287" s="3"/>
    </row>
    <row r="288" spans="6:9" s="1" customFormat="1">
      <c r="F288" s="3"/>
      <c r="G288" s="3"/>
      <c r="H288" s="3"/>
      <c r="I288" s="3"/>
    </row>
    <row r="289" spans="6:9" s="1" customFormat="1">
      <c r="F289" s="3"/>
      <c r="G289" s="3"/>
      <c r="H289" s="3"/>
      <c r="I289" s="3"/>
    </row>
    <row r="290" spans="6:9" s="1" customFormat="1">
      <c r="F290" s="3"/>
      <c r="G290" s="3"/>
      <c r="H290" s="3"/>
      <c r="I290" s="3"/>
    </row>
    <row r="291" spans="6:9" s="1" customFormat="1">
      <c r="F291" s="3"/>
      <c r="G291" s="3"/>
      <c r="H291" s="3"/>
      <c r="I291" s="3"/>
    </row>
    <row r="292" spans="6:9" s="1" customFormat="1">
      <c r="F292" s="3"/>
      <c r="G292" s="3"/>
      <c r="H292" s="3"/>
      <c r="I292" s="3"/>
    </row>
    <row r="293" spans="6:9" s="1" customFormat="1">
      <c r="F293" s="3"/>
      <c r="G293" s="3"/>
      <c r="H293" s="3"/>
      <c r="I293" s="3"/>
    </row>
    <row r="294" spans="6:9" s="1" customFormat="1">
      <c r="F294" s="3"/>
      <c r="G294" s="3"/>
      <c r="H294" s="3"/>
      <c r="I294" s="3"/>
    </row>
    <row r="295" spans="6:9" s="1" customFormat="1">
      <c r="F295" s="3"/>
      <c r="G295" s="3"/>
      <c r="H295" s="3"/>
      <c r="I295" s="3"/>
    </row>
    <row r="296" spans="6:9" s="1" customFormat="1">
      <c r="F296" s="3"/>
      <c r="G296" s="3"/>
      <c r="H296" s="3"/>
      <c r="I296" s="3"/>
    </row>
    <row r="297" spans="6:9" s="1" customFormat="1">
      <c r="F297" s="3"/>
      <c r="G297" s="3"/>
      <c r="H297" s="3"/>
      <c r="I297" s="3"/>
    </row>
    <row r="298" spans="6:9" s="1" customFormat="1">
      <c r="F298" s="3"/>
      <c r="G298" s="3"/>
      <c r="H298" s="3"/>
      <c r="I298" s="3"/>
    </row>
    <row r="299" spans="6:9" s="1" customFormat="1">
      <c r="F299" s="3"/>
      <c r="G299" s="3"/>
      <c r="H299" s="3"/>
      <c r="I299" s="3"/>
    </row>
    <row r="300" spans="6:9" s="1" customFormat="1">
      <c r="F300" s="3"/>
      <c r="G300" s="3"/>
      <c r="H300" s="3"/>
      <c r="I300" s="3"/>
    </row>
    <row r="301" spans="6:9" s="1" customFormat="1">
      <c r="F301" s="3"/>
      <c r="G301" s="3"/>
      <c r="H301" s="3"/>
      <c r="I301" s="3"/>
    </row>
    <row r="302" spans="6:9" s="1" customFormat="1">
      <c r="F302" s="3"/>
      <c r="G302" s="3"/>
      <c r="H302" s="3"/>
      <c r="I302" s="3"/>
    </row>
    <row r="303" spans="6:9" s="1" customFormat="1">
      <c r="F303" s="3"/>
      <c r="G303" s="3"/>
      <c r="H303" s="3"/>
      <c r="I303" s="3"/>
    </row>
    <row r="304" spans="6:9" s="1" customFormat="1">
      <c r="F304" s="3"/>
      <c r="G304" s="3"/>
      <c r="H304" s="3"/>
      <c r="I304" s="3"/>
    </row>
    <row r="305" spans="6:9" s="1" customFormat="1">
      <c r="F305" s="3"/>
      <c r="G305" s="3"/>
      <c r="H305" s="3"/>
      <c r="I305" s="3"/>
    </row>
    <row r="306" spans="6:9" s="1" customFormat="1">
      <c r="F306" s="3"/>
      <c r="G306" s="3"/>
      <c r="H306" s="3"/>
      <c r="I306" s="3"/>
    </row>
    <row r="307" spans="6:9" s="1" customFormat="1">
      <c r="F307" s="3"/>
      <c r="G307" s="3"/>
      <c r="H307" s="3"/>
      <c r="I307" s="3"/>
    </row>
    <row r="308" spans="6:9" s="1" customFormat="1">
      <c r="F308" s="3"/>
      <c r="G308" s="3"/>
      <c r="H308" s="3"/>
      <c r="I308" s="3"/>
    </row>
    <row r="309" spans="6:9" s="1" customFormat="1">
      <c r="F309" s="3"/>
      <c r="G309" s="3"/>
      <c r="H309" s="3"/>
      <c r="I309" s="3"/>
    </row>
    <row r="310" spans="6:9" s="1" customFormat="1">
      <c r="F310" s="3"/>
      <c r="G310" s="3"/>
      <c r="H310" s="3"/>
      <c r="I310" s="3"/>
    </row>
    <row r="311" spans="6:9" s="1" customFormat="1">
      <c r="F311" s="3"/>
      <c r="G311" s="3"/>
      <c r="H311" s="3"/>
      <c r="I311" s="3"/>
    </row>
    <row r="312" spans="6:9" s="1" customFormat="1">
      <c r="F312" s="3"/>
      <c r="G312" s="3"/>
      <c r="H312" s="3"/>
      <c r="I312" s="3"/>
    </row>
    <row r="313" spans="6:9" s="1" customFormat="1">
      <c r="F313" s="3"/>
      <c r="G313" s="3"/>
      <c r="H313" s="3"/>
      <c r="I313" s="3"/>
    </row>
    <row r="314" spans="6:9" s="1" customFormat="1">
      <c r="F314" s="3"/>
      <c r="G314" s="3"/>
      <c r="H314" s="3"/>
      <c r="I314" s="3"/>
    </row>
    <row r="315" spans="6:9" s="1" customFormat="1">
      <c r="F315" s="3"/>
      <c r="G315" s="3"/>
      <c r="H315" s="3"/>
      <c r="I315" s="3"/>
    </row>
    <row r="316" spans="6:9" s="1" customFormat="1">
      <c r="F316" s="3"/>
      <c r="G316" s="3"/>
      <c r="H316" s="3"/>
      <c r="I316" s="3"/>
    </row>
    <row r="317" spans="6:9" s="1" customFormat="1">
      <c r="F317" s="3"/>
      <c r="G317" s="3"/>
      <c r="H317" s="3"/>
      <c r="I317" s="3"/>
    </row>
    <row r="318" spans="6:9" s="1" customFormat="1">
      <c r="F318" s="3"/>
      <c r="G318" s="3"/>
      <c r="H318" s="3"/>
      <c r="I318" s="3"/>
    </row>
    <row r="319" spans="6:9" s="1" customFormat="1">
      <c r="F319" s="3"/>
      <c r="G319" s="3"/>
      <c r="H319" s="3"/>
      <c r="I319" s="3"/>
    </row>
    <row r="320" spans="6:9" s="1" customFormat="1">
      <c r="F320" s="3"/>
      <c r="G320" s="3"/>
      <c r="H320" s="3"/>
      <c r="I320" s="3"/>
    </row>
    <row r="321" spans="6:9" s="1" customFormat="1">
      <c r="F321" s="3"/>
      <c r="G321" s="3"/>
      <c r="H321" s="3"/>
      <c r="I321" s="3"/>
    </row>
    <row r="322" spans="6:9" s="1" customFormat="1">
      <c r="F322" s="3"/>
      <c r="G322" s="3"/>
      <c r="H322" s="3"/>
      <c r="I322" s="3"/>
    </row>
    <row r="323" spans="6:9" s="1" customFormat="1">
      <c r="F323" s="3"/>
      <c r="G323" s="3"/>
      <c r="H323" s="3"/>
      <c r="I323" s="3"/>
    </row>
    <row r="324" spans="6:9" s="1" customFormat="1">
      <c r="F324" s="3"/>
      <c r="G324" s="3"/>
      <c r="H324" s="3"/>
      <c r="I324" s="3"/>
    </row>
    <row r="325" spans="6:9" s="1" customFormat="1">
      <c r="F325" s="3"/>
      <c r="G325" s="3"/>
      <c r="H325" s="3"/>
      <c r="I325" s="3"/>
    </row>
    <row r="326" spans="6:9" s="1" customFormat="1">
      <c r="F326" s="3"/>
      <c r="G326" s="3"/>
      <c r="H326" s="3"/>
      <c r="I326" s="3"/>
    </row>
    <row r="327" spans="6:9" s="1" customFormat="1">
      <c r="F327" s="3"/>
      <c r="G327" s="3"/>
      <c r="H327" s="3"/>
      <c r="I327" s="3"/>
    </row>
    <row r="328" spans="6:9" s="1" customFormat="1">
      <c r="F328" s="3"/>
      <c r="G328" s="3"/>
      <c r="H328" s="3"/>
      <c r="I328" s="3"/>
    </row>
    <row r="329" spans="6:9" s="1" customFormat="1">
      <c r="F329" s="3"/>
      <c r="G329" s="3"/>
      <c r="H329" s="3"/>
      <c r="I329" s="3"/>
    </row>
    <row r="330" spans="6:9" s="1" customFormat="1">
      <c r="F330" s="3"/>
      <c r="G330" s="3"/>
      <c r="H330" s="3"/>
      <c r="I330" s="3"/>
    </row>
    <row r="331" spans="6:9" s="1" customFormat="1">
      <c r="F331" s="3"/>
      <c r="G331" s="3"/>
      <c r="H331" s="3"/>
      <c r="I331" s="3"/>
    </row>
    <row r="332" spans="6:9" s="1" customFormat="1">
      <c r="F332" s="3"/>
      <c r="G332" s="3"/>
      <c r="H332" s="3"/>
      <c r="I332" s="3"/>
    </row>
    <row r="333" spans="6:9" s="1" customFormat="1">
      <c r="F333" s="3"/>
      <c r="G333" s="3"/>
      <c r="H333" s="3"/>
      <c r="I333" s="3"/>
    </row>
    <row r="334" spans="6:9" s="1" customFormat="1">
      <c r="F334" s="3"/>
      <c r="G334" s="3"/>
      <c r="H334" s="3"/>
      <c r="I334" s="3"/>
    </row>
    <row r="335" spans="6:9" s="1" customFormat="1">
      <c r="F335" s="3"/>
      <c r="G335" s="3"/>
      <c r="H335" s="3"/>
      <c r="I335" s="3"/>
    </row>
    <row r="336" spans="6:9" s="1" customFormat="1">
      <c r="F336" s="3"/>
      <c r="G336" s="3"/>
      <c r="H336" s="3"/>
      <c r="I336" s="3"/>
    </row>
    <row r="337" spans="6:9" s="1" customFormat="1">
      <c r="F337" s="3"/>
      <c r="G337" s="3"/>
      <c r="H337" s="3"/>
      <c r="I337" s="3"/>
    </row>
    <row r="338" spans="6:9" s="1" customFormat="1">
      <c r="F338" s="3"/>
      <c r="G338" s="3"/>
      <c r="H338" s="3"/>
      <c r="I338" s="3"/>
    </row>
    <row r="339" spans="6:9" s="1" customFormat="1">
      <c r="F339" s="3"/>
      <c r="G339" s="3"/>
      <c r="H339" s="3"/>
      <c r="I339" s="3"/>
    </row>
    <row r="340" spans="6:9" s="1" customFormat="1">
      <c r="F340" s="3"/>
      <c r="G340" s="3"/>
      <c r="H340" s="3"/>
      <c r="I340" s="3"/>
    </row>
    <row r="341" spans="6:9" s="1" customFormat="1">
      <c r="F341" s="3"/>
      <c r="G341" s="3"/>
      <c r="H341" s="3"/>
      <c r="I341" s="3"/>
    </row>
    <row r="342" spans="6:9" s="1" customFormat="1">
      <c r="F342" s="3"/>
      <c r="G342" s="3"/>
      <c r="H342" s="3"/>
      <c r="I342" s="3"/>
    </row>
    <row r="343" spans="6:9" s="1" customFormat="1">
      <c r="F343" s="3"/>
      <c r="G343" s="3"/>
      <c r="H343" s="3"/>
      <c r="I343" s="3"/>
    </row>
    <row r="344" spans="6:9" s="1" customFormat="1">
      <c r="F344" s="3"/>
      <c r="G344" s="3"/>
      <c r="H344" s="3"/>
      <c r="I344" s="3"/>
    </row>
    <row r="345" spans="6:9" s="1" customFormat="1">
      <c r="F345" s="3"/>
      <c r="G345" s="3"/>
      <c r="H345" s="3"/>
      <c r="I345" s="3"/>
    </row>
    <row r="346" spans="6:9" s="1" customFormat="1">
      <c r="F346" s="3"/>
      <c r="G346" s="3"/>
      <c r="H346" s="3"/>
      <c r="I346" s="3"/>
    </row>
    <row r="347" spans="6:9" s="1" customFormat="1">
      <c r="F347" s="3"/>
      <c r="G347" s="3"/>
      <c r="H347" s="3"/>
      <c r="I347" s="3"/>
    </row>
    <row r="348" spans="6:9" s="1" customFormat="1">
      <c r="F348" s="3"/>
      <c r="G348" s="3"/>
      <c r="H348" s="3"/>
      <c r="I348" s="3"/>
    </row>
    <row r="349" spans="6:9" s="1" customFormat="1">
      <c r="F349" s="3"/>
      <c r="G349" s="3"/>
      <c r="H349" s="3"/>
      <c r="I349" s="3"/>
    </row>
    <row r="350" spans="6:9" s="1" customFormat="1">
      <c r="F350" s="3"/>
      <c r="G350" s="3"/>
      <c r="H350" s="3"/>
      <c r="I350" s="3"/>
    </row>
    <row r="351" spans="6:9" s="1" customFormat="1">
      <c r="F351" s="3"/>
      <c r="G351" s="3"/>
      <c r="H351" s="3"/>
      <c r="I351" s="3"/>
    </row>
    <row r="352" spans="6:9" s="1" customFormat="1">
      <c r="F352" s="3"/>
      <c r="G352" s="3"/>
      <c r="H352" s="3"/>
      <c r="I352" s="3"/>
    </row>
    <row r="353" spans="6:9" s="1" customFormat="1">
      <c r="F353" s="3"/>
      <c r="G353" s="3"/>
      <c r="H353" s="3"/>
      <c r="I353" s="3"/>
    </row>
    <row r="354" spans="6:9" s="1" customFormat="1">
      <c r="F354" s="3"/>
      <c r="G354" s="3"/>
      <c r="H354" s="3"/>
      <c r="I354" s="3"/>
    </row>
    <row r="355" spans="6:9" s="1" customFormat="1">
      <c r="F355" s="3"/>
      <c r="G355" s="3"/>
      <c r="H355" s="3"/>
      <c r="I355" s="3"/>
    </row>
    <row r="356" spans="6:9" s="1" customFormat="1">
      <c r="F356" s="3"/>
      <c r="G356" s="3"/>
      <c r="H356" s="3"/>
      <c r="I356" s="3"/>
    </row>
    <row r="357" spans="6:9" s="1" customFormat="1">
      <c r="F357" s="3"/>
      <c r="G357" s="3"/>
      <c r="H357" s="3"/>
      <c r="I357" s="3"/>
    </row>
    <row r="358" spans="6:9" s="1" customFormat="1">
      <c r="F358" s="3"/>
      <c r="G358" s="3"/>
      <c r="H358" s="3"/>
      <c r="I358" s="3"/>
    </row>
    <row r="359" spans="6:9" s="1" customFormat="1">
      <c r="F359" s="3"/>
      <c r="G359" s="3"/>
      <c r="H359" s="3"/>
      <c r="I359" s="3"/>
    </row>
    <row r="360" spans="6:9" s="1" customFormat="1">
      <c r="F360" s="3"/>
      <c r="G360" s="3"/>
      <c r="H360" s="3"/>
      <c r="I360" s="3"/>
    </row>
    <row r="361" spans="6:9" s="1" customFormat="1">
      <c r="F361" s="3"/>
      <c r="G361" s="3"/>
      <c r="H361" s="3"/>
      <c r="I361" s="3"/>
    </row>
    <row r="362" spans="6:9" s="1" customFormat="1">
      <c r="F362" s="3"/>
      <c r="G362" s="3"/>
      <c r="H362" s="3"/>
      <c r="I362" s="3"/>
    </row>
    <row r="363" spans="6:9" s="1" customFormat="1">
      <c r="F363" s="3"/>
      <c r="G363" s="3"/>
      <c r="H363" s="3"/>
      <c r="I363" s="3"/>
    </row>
    <row r="364" spans="6:9" s="1" customFormat="1">
      <c r="F364" s="3"/>
      <c r="G364" s="3"/>
      <c r="H364" s="3"/>
      <c r="I364" s="3"/>
    </row>
    <row r="365" spans="6:9" s="1" customFormat="1">
      <c r="F365" s="3"/>
      <c r="G365" s="3"/>
      <c r="H365" s="3"/>
      <c r="I365" s="3"/>
    </row>
    <row r="366" spans="6:9" s="1" customFormat="1">
      <c r="F366" s="3"/>
      <c r="G366" s="3"/>
      <c r="H366" s="3"/>
      <c r="I366" s="3"/>
    </row>
    <row r="367" spans="6:9" s="1" customFormat="1">
      <c r="F367" s="3"/>
      <c r="G367" s="3"/>
      <c r="H367" s="3"/>
      <c r="I367" s="3"/>
    </row>
    <row r="368" spans="6:9" s="1" customFormat="1">
      <c r="F368" s="3"/>
      <c r="G368" s="3"/>
      <c r="H368" s="3"/>
      <c r="I368" s="3"/>
    </row>
    <row r="369" spans="6:9" s="1" customFormat="1">
      <c r="F369" s="3"/>
      <c r="G369" s="3"/>
      <c r="H369" s="3"/>
      <c r="I369" s="3"/>
    </row>
    <row r="370" spans="6:9" s="1" customFormat="1">
      <c r="F370" s="3"/>
      <c r="G370" s="3"/>
      <c r="H370" s="3"/>
      <c r="I370" s="3"/>
    </row>
    <row r="371" spans="6:9" s="1" customFormat="1">
      <c r="F371" s="3"/>
      <c r="G371" s="3"/>
      <c r="H371" s="3"/>
      <c r="I371" s="3"/>
    </row>
    <row r="372" spans="6:9" s="1" customFormat="1">
      <c r="F372" s="3"/>
      <c r="G372" s="3"/>
      <c r="H372" s="3"/>
      <c r="I372" s="3"/>
    </row>
    <row r="373" spans="6:9" s="1" customFormat="1">
      <c r="F373" s="3"/>
      <c r="G373" s="3"/>
      <c r="H373" s="3"/>
      <c r="I373" s="3"/>
    </row>
    <row r="374" spans="6:9" s="1" customFormat="1">
      <c r="F374" s="3"/>
      <c r="G374" s="3"/>
      <c r="H374" s="3"/>
      <c r="I374" s="3"/>
    </row>
    <row r="375" spans="6:9" s="1" customFormat="1">
      <c r="F375" s="3"/>
      <c r="G375" s="3"/>
      <c r="H375" s="3"/>
      <c r="I375" s="3"/>
    </row>
    <row r="376" spans="6:9" s="1" customFormat="1">
      <c r="F376" s="3"/>
      <c r="G376" s="3"/>
      <c r="H376" s="3"/>
      <c r="I376" s="3"/>
    </row>
    <row r="377" spans="6:9" s="1" customFormat="1">
      <c r="F377" s="3"/>
      <c r="G377" s="3"/>
      <c r="H377" s="3"/>
      <c r="I377" s="3"/>
    </row>
    <row r="378" spans="6:9" s="1" customFormat="1">
      <c r="F378" s="3"/>
      <c r="G378" s="3"/>
      <c r="H378" s="3"/>
      <c r="I378" s="3"/>
    </row>
    <row r="379" spans="6:9" s="1" customFormat="1">
      <c r="F379" s="3"/>
      <c r="G379" s="3"/>
      <c r="H379" s="3"/>
      <c r="I379" s="3"/>
    </row>
    <row r="380" spans="6:9" s="1" customFormat="1">
      <c r="F380" s="3"/>
      <c r="G380" s="3"/>
      <c r="H380" s="3"/>
      <c r="I380" s="3"/>
    </row>
    <row r="381" spans="6:9" s="1" customFormat="1">
      <c r="F381" s="3"/>
      <c r="G381" s="3"/>
      <c r="H381" s="3"/>
      <c r="I381" s="3"/>
    </row>
    <row r="382" spans="6:9" s="1" customFormat="1">
      <c r="F382" s="3"/>
      <c r="G382" s="3"/>
      <c r="H382" s="3"/>
      <c r="I382" s="3"/>
    </row>
    <row r="383" spans="6:9" s="1" customFormat="1">
      <c r="F383" s="3"/>
      <c r="G383" s="3"/>
      <c r="H383" s="3"/>
      <c r="I383" s="3"/>
    </row>
    <row r="384" spans="6:9" s="1" customFormat="1">
      <c r="F384" s="3"/>
      <c r="G384" s="3"/>
      <c r="H384" s="3"/>
      <c r="I384" s="3"/>
    </row>
    <row r="385" spans="6:9" s="1" customFormat="1">
      <c r="F385" s="3"/>
      <c r="G385" s="3"/>
      <c r="H385" s="3"/>
      <c r="I385" s="3"/>
    </row>
    <row r="386" spans="6:9" s="1" customFormat="1">
      <c r="F386" s="3"/>
      <c r="G386" s="3"/>
      <c r="H386" s="3"/>
      <c r="I386" s="3"/>
    </row>
    <row r="387" spans="6:9" s="1" customFormat="1">
      <c r="F387" s="3"/>
      <c r="G387" s="3"/>
      <c r="H387" s="3"/>
      <c r="I387" s="3"/>
    </row>
    <row r="388" spans="6:9" s="1" customFormat="1">
      <c r="F388" s="3"/>
      <c r="G388" s="3"/>
      <c r="H388" s="3"/>
      <c r="I388" s="3"/>
    </row>
    <row r="389" spans="6:9" s="1" customFormat="1">
      <c r="F389" s="3"/>
      <c r="G389" s="3"/>
      <c r="H389" s="3"/>
      <c r="I389" s="3"/>
    </row>
    <row r="390" spans="6:9" s="1" customFormat="1">
      <c r="F390" s="3"/>
      <c r="G390" s="3"/>
      <c r="H390" s="3"/>
      <c r="I390" s="3"/>
    </row>
    <row r="391" spans="6:9" s="1" customFormat="1">
      <c r="F391" s="3"/>
      <c r="G391" s="3"/>
      <c r="H391" s="3"/>
      <c r="I391" s="3"/>
    </row>
    <row r="392" spans="6:9" s="1" customFormat="1">
      <c r="F392" s="3"/>
      <c r="G392" s="3"/>
      <c r="H392" s="3"/>
      <c r="I392" s="3"/>
    </row>
    <row r="393" spans="6:9" s="1" customFormat="1">
      <c r="F393" s="3"/>
      <c r="G393" s="3"/>
      <c r="H393" s="3"/>
      <c r="I393" s="3"/>
    </row>
    <row r="394" spans="6:9" s="1" customFormat="1">
      <c r="F394" s="3"/>
      <c r="G394" s="3"/>
      <c r="H394" s="3"/>
      <c r="I394" s="3"/>
    </row>
    <row r="395" spans="6:9" s="1" customFormat="1">
      <c r="F395" s="3"/>
      <c r="G395" s="3"/>
      <c r="H395" s="3"/>
      <c r="I395" s="3"/>
    </row>
    <row r="396" spans="6:9" s="1" customFormat="1">
      <c r="F396" s="3"/>
      <c r="G396" s="3"/>
      <c r="H396" s="3"/>
      <c r="I396" s="3"/>
    </row>
    <row r="397" spans="6:9" s="1" customFormat="1">
      <c r="F397" s="3"/>
      <c r="G397" s="3"/>
      <c r="H397" s="3"/>
      <c r="I397" s="3"/>
    </row>
    <row r="398" spans="6:9" s="1" customFormat="1">
      <c r="F398" s="3"/>
      <c r="G398" s="3"/>
      <c r="H398" s="3"/>
      <c r="I398" s="3"/>
    </row>
    <row r="399" spans="6:9" s="1" customFormat="1">
      <c r="F399" s="3"/>
      <c r="G399" s="3"/>
      <c r="H399" s="3"/>
      <c r="I399" s="3"/>
    </row>
    <row r="400" spans="6:9" s="1" customFormat="1">
      <c r="F400" s="3"/>
      <c r="G400" s="3"/>
      <c r="H400" s="3"/>
      <c r="I400" s="3"/>
    </row>
    <row r="401" spans="6:9" s="1" customFormat="1">
      <c r="F401" s="3"/>
      <c r="G401" s="3"/>
      <c r="H401" s="3"/>
      <c r="I401" s="3"/>
    </row>
    <row r="402" spans="6:9" s="1" customFormat="1">
      <c r="F402" s="3"/>
      <c r="G402" s="3"/>
      <c r="H402" s="3"/>
      <c r="I402" s="3"/>
    </row>
    <row r="403" spans="6:9" s="1" customFormat="1">
      <c r="F403" s="3"/>
      <c r="G403" s="3"/>
      <c r="H403" s="3"/>
      <c r="I403" s="3"/>
    </row>
    <row r="404" spans="6:9" s="1" customFormat="1">
      <c r="F404" s="3"/>
      <c r="G404" s="3"/>
      <c r="H404" s="3"/>
      <c r="I404" s="3"/>
    </row>
    <row r="405" spans="6:9" s="1" customFormat="1">
      <c r="F405" s="3"/>
      <c r="G405" s="3"/>
      <c r="H405" s="3"/>
      <c r="I405" s="3"/>
    </row>
    <row r="406" spans="6:9" s="1" customFormat="1">
      <c r="F406" s="3"/>
      <c r="G406" s="3"/>
      <c r="H406" s="3"/>
      <c r="I406" s="3"/>
    </row>
    <row r="407" spans="6:9" s="1" customFormat="1">
      <c r="F407" s="3"/>
      <c r="G407" s="3"/>
      <c r="H407" s="3"/>
      <c r="I407" s="3"/>
    </row>
    <row r="408" spans="6:9" s="1" customFormat="1">
      <c r="F408" s="3"/>
      <c r="G408" s="3"/>
      <c r="H408" s="3"/>
      <c r="I408" s="3"/>
    </row>
    <row r="409" spans="6:9" s="1" customFormat="1">
      <c r="F409" s="3"/>
      <c r="G409" s="3"/>
      <c r="H409" s="3"/>
      <c r="I409" s="3"/>
    </row>
    <row r="410" spans="6:9" s="1" customFormat="1">
      <c r="F410" s="3"/>
      <c r="G410" s="3"/>
      <c r="H410" s="3"/>
      <c r="I410" s="3"/>
    </row>
    <row r="411" spans="6:9" s="1" customFormat="1">
      <c r="F411" s="3"/>
      <c r="G411" s="3"/>
      <c r="H411" s="3"/>
      <c r="I411" s="3"/>
    </row>
    <row r="412" spans="6:9" s="1" customFormat="1">
      <c r="F412" s="3"/>
      <c r="G412" s="3"/>
      <c r="H412" s="3"/>
      <c r="I412" s="3"/>
    </row>
    <row r="413" spans="6:9" s="1" customFormat="1">
      <c r="F413" s="3"/>
      <c r="G413" s="3"/>
      <c r="H413" s="3"/>
      <c r="I413" s="3"/>
    </row>
    <row r="414" spans="6:9" s="1" customFormat="1">
      <c r="F414" s="3"/>
      <c r="G414" s="3"/>
      <c r="H414" s="3"/>
      <c r="I414" s="3"/>
    </row>
    <row r="415" spans="6:9" s="1" customFormat="1">
      <c r="F415" s="3"/>
      <c r="G415" s="3"/>
      <c r="H415" s="3"/>
      <c r="I415" s="3"/>
    </row>
    <row r="416" spans="6:9" s="1" customFormat="1">
      <c r="F416" s="3"/>
      <c r="G416" s="3"/>
      <c r="H416" s="3"/>
      <c r="I416" s="3"/>
    </row>
    <row r="417" spans="6:9" s="1" customFormat="1">
      <c r="F417" s="3"/>
      <c r="G417" s="3"/>
      <c r="H417" s="3"/>
      <c r="I417" s="3"/>
    </row>
    <row r="418" spans="6:9" s="1" customFormat="1">
      <c r="F418" s="3"/>
      <c r="G418" s="3"/>
      <c r="H418" s="3"/>
      <c r="I418" s="3"/>
    </row>
    <row r="419" spans="6:9" s="1" customFormat="1">
      <c r="F419" s="3"/>
      <c r="G419" s="3"/>
      <c r="H419" s="3"/>
      <c r="I419" s="3"/>
    </row>
    <row r="420" spans="6:9" s="1" customFormat="1">
      <c r="F420" s="3"/>
      <c r="G420" s="3"/>
      <c r="H420" s="3"/>
      <c r="I420" s="3"/>
    </row>
    <row r="421" spans="6:9" s="1" customFormat="1">
      <c r="F421" s="3"/>
      <c r="G421" s="3"/>
      <c r="H421" s="3"/>
      <c r="I421" s="3"/>
    </row>
    <row r="422" spans="6:9" s="1" customFormat="1">
      <c r="F422" s="3"/>
      <c r="G422" s="3"/>
      <c r="H422" s="3"/>
      <c r="I422" s="3"/>
    </row>
    <row r="423" spans="6:9" s="1" customFormat="1">
      <c r="F423" s="3"/>
      <c r="G423" s="3"/>
      <c r="H423" s="3"/>
      <c r="I423" s="3"/>
    </row>
    <row r="424" spans="6:9" s="1" customFormat="1">
      <c r="F424" s="3"/>
      <c r="G424" s="3"/>
      <c r="H424" s="3"/>
      <c r="I424" s="3"/>
    </row>
    <row r="425" spans="6:9" s="1" customFormat="1">
      <c r="F425" s="3"/>
      <c r="G425" s="3"/>
      <c r="H425" s="3"/>
      <c r="I425" s="3"/>
    </row>
    <row r="426" spans="6:9" s="1" customFormat="1">
      <c r="F426" s="3"/>
      <c r="G426" s="3"/>
      <c r="H426" s="3"/>
      <c r="I426" s="3"/>
    </row>
    <row r="427" spans="6:9" s="1" customFormat="1">
      <c r="F427" s="3"/>
      <c r="G427" s="3"/>
      <c r="H427" s="3"/>
      <c r="I427" s="3"/>
    </row>
    <row r="428" spans="6:9" s="1" customFormat="1">
      <c r="F428" s="3"/>
      <c r="G428" s="3"/>
      <c r="H428" s="3"/>
      <c r="I428" s="3"/>
    </row>
    <row r="429" spans="6:9" s="1" customFormat="1">
      <c r="F429" s="3"/>
      <c r="G429" s="3"/>
      <c r="H429" s="3"/>
      <c r="I429" s="3"/>
    </row>
    <row r="430" spans="6:9" s="1" customFormat="1">
      <c r="F430" s="3"/>
      <c r="G430" s="3"/>
      <c r="H430" s="3"/>
      <c r="I430" s="3"/>
    </row>
    <row r="431" spans="6:9" s="1" customFormat="1">
      <c r="F431" s="3"/>
      <c r="G431" s="3"/>
      <c r="H431" s="3"/>
      <c r="I431" s="3"/>
    </row>
    <row r="432" spans="6:9" s="1" customFormat="1">
      <c r="F432" s="3"/>
      <c r="G432" s="3"/>
      <c r="H432" s="3"/>
      <c r="I432" s="3"/>
    </row>
    <row r="433" spans="6:9" s="1" customFormat="1">
      <c r="F433" s="3"/>
      <c r="G433" s="3"/>
      <c r="H433" s="3"/>
      <c r="I433" s="3"/>
    </row>
    <row r="434" spans="6:9" s="1" customFormat="1">
      <c r="F434" s="3"/>
      <c r="G434" s="3"/>
      <c r="H434" s="3"/>
      <c r="I434" s="3"/>
    </row>
    <row r="435" spans="6:9" s="1" customFormat="1">
      <c r="F435" s="3"/>
      <c r="G435" s="3"/>
      <c r="H435" s="3"/>
      <c r="I435" s="3"/>
    </row>
    <row r="436" spans="6:9" s="1" customFormat="1">
      <c r="F436" s="3"/>
      <c r="G436" s="3"/>
      <c r="H436" s="3"/>
      <c r="I436" s="3"/>
    </row>
    <row r="437" spans="6:9" s="1" customFormat="1">
      <c r="F437" s="3"/>
      <c r="G437" s="3"/>
      <c r="H437" s="3"/>
      <c r="I437" s="3"/>
    </row>
    <row r="438" spans="6:9" s="1" customFormat="1">
      <c r="F438" s="3"/>
      <c r="G438" s="3"/>
      <c r="H438" s="3"/>
      <c r="I438" s="3"/>
    </row>
    <row r="439" spans="6:9" s="1" customFormat="1">
      <c r="F439" s="3"/>
      <c r="G439" s="3"/>
      <c r="H439" s="3"/>
      <c r="I439" s="3"/>
    </row>
    <row r="440" spans="6:9" s="1" customFormat="1">
      <c r="F440" s="3"/>
      <c r="G440" s="3"/>
      <c r="H440" s="3"/>
      <c r="I440" s="3"/>
    </row>
    <row r="441" spans="6:9" s="1" customFormat="1">
      <c r="F441" s="3"/>
      <c r="G441" s="3"/>
      <c r="H441" s="3"/>
      <c r="I441" s="3"/>
    </row>
    <row r="442" spans="6:9" s="1" customFormat="1">
      <c r="F442" s="3"/>
      <c r="G442" s="3"/>
      <c r="H442" s="3"/>
      <c r="I442" s="3"/>
    </row>
    <row r="443" spans="6:9" s="1" customFormat="1">
      <c r="F443" s="3"/>
      <c r="G443" s="3"/>
      <c r="H443" s="3"/>
      <c r="I443" s="3"/>
    </row>
    <row r="444" spans="6:9" s="1" customFormat="1">
      <c r="F444" s="3"/>
      <c r="G444" s="3"/>
      <c r="H444" s="3"/>
      <c r="I444" s="3"/>
    </row>
    <row r="445" spans="6:9" s="1" customFormat="1">
      <c r="F445" s="3"/>
      <c r="G445" s="3"/>
      <c r="H445" s="3"/>
      <c r="I445" s="3"/>
    </row>
    <row r="446" spans="6:9" s="1" customFormat="1">
      <c r="F446" s="3"/>
      <c r="G446" s="3"/>
      <c r="H446" s="3"/>
      <c r="I446" s="3"/>
    </row>
    <row r="447" spans="6:9" s="1" customFormat="1">
      <c r="F447" s="3"/>
      <c r="G447" s="3"/>
      <c r="H447" s="3"/>
      <c r="I447" s="3"/>
    </row>
    <row r="448" spans="6:9" s="1" customFormat="1">
      <c r="F448" s="3"/>
      <c r="G448" s="3"/>
      <c r="H448" s="3"/>
      <c r="I448" s="3"/>
    </row>
    <row r="449" spans="6:9" s="1" customFormat="1">
      <c r="F449" s="3"/>
      <c r="G449" s="3"/>
      <c r="H449" s="3"/>
      <c r="I449" s="3"/>
    </row>
    <row r="450" spans="6:9" s="1" customFormat="1">
      <c r="F450" s="3"/>
      <c r="G450" s="3"/>
      <c r="H450" s="3"/>
      <c r="I450" s="3"/>
    </row>
    <row r="451" spans="6:9" s="1" customFormat="1">
      <c r="F451" s="3"/>
      <c r="G451" s="3"/>
      <c r="H451" s="3"/>
      <c r="I451" s="3"/>
    </row>
    <row r="452" spans="6:9" s="1" customFormat="1">
      <c r="F452" s="3"/>
      <c r="G452" s="3"/>
      <c r="H452" s="3"/>
      <c r="I452" s="3"/>
    </row>
    <row r="453" spans="6:9" s="1" customFormat="1">
      <c r="F453" s="3"/>
      <c r="G453" s="3"/>
      <c r="H453" s="3"/>
      <c r="I453" s="3"/>
    </row>
    <row r="454" spans="6:9" s="1" customFormat="1">
      <c r="F454" s="3"/>
      <c r="G454" s="3"/>
      <c r="H454" s="3"/>
      <c r="I454" s="3"/>
    </row>
    <row r="455" spans="6:9" s="1" customFormat="1">
      <c r="F455" s="3"/>
      <c r="G455" s="3"/>
      <c r="H455" s="3"/>
      <c r="I455" s="3"/>
    </row>
    <row r="456" spans="6:9" s="1" customFormat="1">
      <c r="F456" s="3"/>
      <c r="G456" s="3"/>
      <c r="H456" s="3"/>
      <c r="I456" s="3"/>
    </row>
    <row r="457" spans="6:9" s="1" customFormat="1">
      <c r="F457" s="3"/>
      <c r="G457" s="3"/>
      <c r="H457" s="3"/>
      <c r="I457" s="3"/>
    </row>
    <row r="458" spans="6:9" s="1" customFormat="1">
      <c r="F458" s="3"/>
      <c r="G458" s="3"/>
      <c r="H458" s="3"/>
      <c r="I458" s="3"/>
    </row>
    <row r="459" spans="6:9" s="1" customFormat="1">
      <c r="F459" s="3"/>
      <c r="G459" s="3"/>
      <c r="H459" s="3"/>
      <c r="I459" s="3"/>
    </row>
    <row r="460" spans="6:9" s="1" customFormat="1">
      <c r="F460" s="3"/>
      <c r="G460" s="3"/>
      <c r="H460" s="3"/>
      <c r="I460" s="3"/>
    </row>
    <row r="461" spans="6:9" s="1" customFormat="1">
      <c r="F461" s="3"/>
      <c r="G461" s="3"/>
      <c r="H461" s="3"/>
      <c r="I461" s="3"/>
    </row>
    <row r="462" spans="6:9" s="1" customFormat="1">
      <c r="F462" s="3"/>
      <c r="G462" s="3"/>
      <c r="H462" s="3"/>
      <c r="I462" s="3"/>
    </row>
    <row r="463" spans="6:9" s="1" customFormat="1">
      <c r="F463" s="3"/>
      <c r="G463" s="3"/>
      <c r="H463" s="3"/>
      <c r="I463" s="3"/>
    </row>
    <row r="464" spans="6:9" s="1" customFormat="1">
      <c r="F464" s="3"/>
      <c r="G464" s="3"/>
      <c r="H464" s="3"/>
      <c r="I464" s="3"/>
    </row>
    <row r="465" spans="6:9" s="1" customFormat="1">
      <c r="F465" s="3"/>
      <c r="G465" s="3"/>
      <c r="H465" s="3"/>
      <c r="I465" s="3"/>
    </row>
    <row r="466" spans="6:9" s="1" customFormat="1">
      <c r="F466" s="3"/>
      <c r="G466" s="3"/>
      <c r="H466" s="3"/>
      <c r="I466" s="3"/>
    </row>
    <row r="467" spans="6:9" s="1" customFormat="1">
      <c r="F467" s="3"/>
      <c r="G467" s="3"/>
      <c r="H467" s="3"/>
      <c r="I467" s="3"/>
    </row>
    <row r="468" spans="6:9" s="1" customFormat="1">
      <c r="F468" s="3"/>
      <c r="G468" s="3"/>
      <c r="H468" s="3"/>
      <c r="I468" s="3"/>
    </row>
    <row r="469" spans="6:9" s="1" customFormat="1">
      <c r="F469" s="3"/>
      <c r="G469" s="3"/>
      <c r="H469" s="3"/>
      <c r="I469" s="3"/>
    </row>
    <row r="470" spans="6:9" s="1" customFormat="1">
      <c r="F470" s="3"/>
      <c r="G470" s="3"/>
      <c r="H470" s="3"/>
      <c r="I470" s="3"/>
    </row>
    <row r="471" spans="6:9" s="1" customFormat="1">
      <c r="F471" s="3"/>
      <c r="G471" s="3"/>
      <c r="H471" s="3"/>
      <c r="I471" s="3"/>
    </row>
    <row r="472" spans="6:9" s="1" customFormat="1">
      <c r="F472" s="3"/>
      <c r="G472" s="3"/>
      <c r="H472" s="3"/>
      <c r="I472" s="3"/>
    </row>
    <row r="473" spans="6:9" s="1" customFormat="1">
      <c r="F473" s="3"/>
      <c r="G473" s="3"/>
      <c r="H473" s="3"/>
      <c r="I473" s="3"/>
    </row>
    <row r="474" spans="6:9" s="1" customFormat="1">
      <c r="F474" s="3"/>
      <c r="G474" s="3"/>
      <c r="H474" s="3"/>
      <c r="I474" s="3"/>
    </row>
    <row r="475" spans="6:9" s="1" customFormat="1">
      <c r="F475" s="3"/>
      <c r="G475" s="3"/>
      <c r="H475" s="3"/>
      <c r="I475" s="3"/>
    </row>
    <row r="476" spans="6:9" s="1" customFormat="1">
      <c r="F476" s="3"/>
      <c r="G476" s="3"/>
      <c r="H476" s="3"/>
      <c r="I476" s="3"/>
    </row>
    <row r="477" spans="6:9" s="1" customFormat="1">
      <c r="F477" s="3"/>
      <c r="G477" s="3"/>
      <c r="H477" s="3"/>
      <c r="I477" s="3"/>
    </row>
    <row r="478" spans="6:9" s="1" customFormat="1">
      <c r="F478" s="3"/>
      <c r="G478" s="3"/>
      <c r="H478" s="3"/>
      <c r="I478" s="3"/>
    </row>
    <row r="479" spans="6:9" s="1" customFormat="1">
      <c r="F479" s="3"/>
      <c r="G479" s="3"/>
      <c r="H479" s="3"/>
      <c r="I479" s="3"/>
    </row>
    <row r="480" spans="6:9" s="1" customFormat="1">
      <c r="F480" s="3"/>
      <c r="G480" s="3"/>
      <c r="H480" s="3"/>
      <c r="I480" s="3"/>
    </row>
    <row r="481" spans="6:9" s="1" customFormat="1">
      <c r="F481" s="3"/>
      <c r="G481" s="3"/>
      <c r="H481" s="3"/>
      <c r="I481" s="3"/>
    </row>
    <row r="482" spans="6:9" s="1" customFormat="1">
      <c r="F482" s="3"/>
      <c r="G482" s="3"/>
      <c r="H482" s="3"/>
      <c r="I482" s="3"/>
    </row>
    <row r="483" spans="6:9" s="1" customFormat="1">
      <c r="F483" s="3"/>
      <c r="G483" s="3"/>
      <c r="H483" s="3"/>
      <c r="I483" s="3"/>
    </row>
    <row r="484" spans="6:9" s="1" customFormat="1">
      <c r="F484" s="3"/>
      <c r="G484" s="3"/>
      <c r="H484" s="3"/>
      <c r="I484" s="3"/>
    </row>
    <row r="485" spans="6:9" s="1" customFormat="1">
      <c r="F485" s="3"/>
      <c r="G485" s="3"/>
      <c r="H485" s="3"/>
      <c r="I485" s="3"/>
    </row>
    <row r="486" spans="6:9" s="1" customFormat="1">
      <c r="F486" s="3"/>
      <c r="G486" s="3"/>
      <c r="H486" s="3"/>
      <c r="I486" s="3"/>
    </row>
    <row r="487" spans="6:9" s="1" customFormat="1">
      <c r="F487" s="3"/>
      <c r="G487" s="3"/>
      <c r="H487" s="3"/>
      <c r="I487" s="3"/>
    </row>
    <row r="488" spans="6:9" s="1" customFormat="1">
      <c r="F488" s="3"/>
      <c r="G488" s="3"/>
      <c r="H488" s="3"/>
      <c r="I488" s="3"/>
    </row>
    <row r="489" spans="6:9" s="1" customFormat="1">
      <c r="F489" s="3"/>
      <c r="G489" s="3"/>
      <c r="H489" s="3"/>
      <c r="I489" s="3"/>
    </row>
    <row r="490" spans="6:9" s="1" customFormat="1">
      <c r="F490" s="3"/>
      <c r="G490" s="3"/>
      <c r="H490" s="3"/>
      <c r="I490" s="3"/>
    </row>
    <row r="491" spans="6:9" s="1" customFormat="1">
      <c r="F491" s="3"/>
      <c r="G491" s="3"/>
      <c r="H491" s="3"/>
      <c r="I491" s="3"/>
    </row>
    <row r="492" spans="6:9" s="1" customFormat="1">
      <c r="F492" s="3"/>
      <c r="G492" s="3"/>
      <c r="H492" s="3"/>
      <c r="I492" s="3"/>
    </row>
    <row r="493" spans="6:9" s="1" customFormat="1">
      <c r="F493" s="3"/>
      <c r="G493" s="3"/>
      <c r="H493" s="3"/>
      <c r="I493" s="3"/>
    </row>
    <row r="494" spans="6:9" s="1" customFormat="1">
      <c r="F494" s="3"/>
      <c r="G494" s="3"/>
      <c r="H494" s="3"/>
      <c r="I494" s="3"/>
    </row>
    <row r="495" spans="6:9" s="1" customFormat="1">
      <c r="F495" s="3"/>
      <c r="G495" s="3"/>
      <c r="H495" s="3"/>
      <c r="I495" s="3"/>
    </row>
    <row r="496" spans="6:9" s="1" customFormat="1">
      <c r="F496" s="3"/>
      <c r="G496" s="3"/>
      <c r="H496" s="3"/>
      <c r="I496" s="3"/>
    </row>
    <row r="497" spans="6:9" s="1" customFormat="1">
      <c r="F497" s="3"/>
      <c r="G497" s="3"/>
      <c r="H497" s="3"/>
      <c r="I497" s="3"/>
    </row>
    <row r="498" spans="6:9" s="1" customFormat="1">
      <c r="F498" s="3"/>
      <c r="G498" s="3"/>
      <c r="H498" s="3"/>
      <c r="I498" s="3"/>
    </row>
    <row r="499" spans="6:9" s="1" customFormat="1">
      <c r="F499" s="3"/>
      <c r="G499" s="3"/>
      <c r="H499" s="3"/>
      <c r="I499" s="3"/>
    </row>
    <row r="500" spans="6:9" s="1" customFormat="1">
      <c r="F500" s="3"/>
      <c r="G500" s="3"/>
      <c r="H500" s="3"/>
      <c r="I500" s="3"/>
    </row>
    <row r="501" spans="6:9" s="1" customFormat="1">
      <c r="F501" s="3"/>
      <c r="G501" s="3"/>
      <c r="H501" s="3"/>
      <c r="I501" s="3"/>
    </row>
    <row r="502" spans="6:9" s="1" customFormat="1">
      <c r="F502" s="3"/>
      <c r="G502" s="3"/>
      <c r="H502" s="3"/>
      <c r="I502" s="3"/>
    </row>
    <row r="503" spans="6:9" s="1" customFormat="1">
      <c r="F503" s="3"/>
      <c r="G503" s="3"/>
      <c r="H503" s="3"/>
      <c r="I503" s="3"/>
    </row>
    <row r="504" spans="6:9" s="1" customFormat="1">
      <c r="F504" s="3"/>
      <c r="G504" s="3"/>
      <c r="H504" s="3"/>
      <c r="I504" s="3"/>
    </row>
    <row r="505" spans="6:9" s="1" customFormat="1">
      <c r="F505" s="3"/>
      <c r="G505" s="3"/>
      <c r="H505" s="3"/>
      <c r="I505" s="3"/>
    </row>
    <row r="506" spans="6:9" s="1" customFormat="1">
      <c r="F506" s="3"/>
      <c r="G506" s="3"/>
      <c r="H506" s="3"/>
      <c r="I506" s="3"/>
    </row>
    <row r="507" spans="6:9" s="1" customFormat="1">
      <c r="F507" s="3"/>
      <c r="G507" s="3"/>
      <c r="H507" s="3"/>
      <c r="I507" s="3"/>
    </row>
    <row r="508" spans="6:9" s="1" customFormat="1">
      <c r="F508" s="3"/>
      <c r="G508" s="3"/>
      <c r="H508" s="3"/>
      <c r="I508" s="3"/>
    </row>
    <row r="509" spans="6:9" s="1" customFormat="1">
      <c r="F509" s="3"/>
      <c r="G509" s="3"/>
      <c r="H509" s="3"/>
      <c r="I509" s="3"/>
    </row>
    <row r="510" spans="6:9" s="1" customFormat="1">
      <c r="F510" s="3"/>
      <c r="G510" s="3"/>
      <c r="H510" s="3"/>
      <c r="I510" s="3"/>
    </row>
    <row r="511" spans="6:9" s="1" customFormat="1">
      <c r="F511" s="3"/>
      <c r="G511" s="3"/>
      <c r="H511" s="3"/>
      <c r="I511" s="3"/>
    </row>
    <row r="512" spans="6:9" s="1" customFormat="1">
      <c r="F512" s="3"/>
      <c r="G512" s="3"/>
      <c r="H512" s="3"/>
      <c r="I512" s="3"/>
    </row>
    <row r="513" spans="6:9" s="1" customFormat="1">
      <c r="F513" s="3"/>
      <c r="G513" s="3"/>
      <c r="H513" s="3"/>
      <c r="I513" s="3"/>
    </row>
    <row r="514" spans="6:9" s="1" customFormat="1">
      <c r="F514" s="3"/>
      <c r="G514" s="3"/>
      <c r="H514" s="3"/>
      <c r="I514" s="3"/>
    </row>
    <row r="515" spans="6:9" s="1" customFormat="1">
      <c r="F515" s="3"/>
      <c r="G515" s="3"/>
      <c r="H515" s="3"/>
      <c r="I515" s="3"/>
    </row>
    <row r="516" spans="6:9" s="1" customFormat="1">
      <c r="F516" s="3"/>
      <c r="G516" s="3"/>
      <c r="H516" s="3"/>
      <c r="I516" s="3"/>
    </row>
    <row r="517" spans="6:9" s="1" customFormat="1">
      <c r="F517" s="3"/>
      <c r="G517" s="3"/>
      <c r="H517" s="3"/>
      <c r="I517" s="3"/>
    </row>
    <row r="518" spans="6:9" s="1" customFormat="1">
      <c r="F518" s="3"/>
      <c r="G518" s="3"/>
      <c r="H518" s="3"/>
      <c r="I518" s="3"/>
    </row>
    <row r="519" spans="6:9" s="1" customFormat="1">
      <c r="F519" s="3"/>
      <c r="G519" s="3"/>
      <c r="H519" s="3"/>
      <c r="I519" s="3"/>
    </row>
    <row r="520" spans="6:9" s="1" customFormat="1">
      <c r="F520" s="3"/>
      <c r="G520" s="3"/>
      <c r="H520" s="3"/>
      <c r="I520" s="3"/>
    </row>
    <row r="521" spans="6:9" s="1" customFormat="1">
      <c r="F521" s="3"/>
      <c r="G521" s="3"/>
      <c r="H521" s="3"/>
      <c r="I521" s="3"/>
    </row>
    <row r="522" spans="6:9" s="1" customFormat="1">
      <c r="F522" s="3"/>
      <c r="G522" s="3"/>
      <c r="H522" s="3"/>
      <c r="I522" s="3"/>
    </row>
    <row r="523" spans="6:9" s="1" customFormat="1">
      <c r="F523" s="3"/>
      <c r="G523" s="3"/>
      <c r="H523" s="3"/>
      <c r="I523" s="3"/>
    </row>
    <row r="524" spans="6:9" s="1" customFormat="1">
      <c r="F524" s="3"/>
      <c r="G524" s="3"/>
      <c r="H524" s="3"/>
      <c r="I524" s="3"/>
    </row>
    <row r="525" spans="6:9" s="1" customFormat="1">
      <c r="F525" s="3"/>
      <c r="G525" s="3"/>
      <c r="H525" s="3"/>
      <c r="I525" s="3"/>
    </row>
    <row r="526" spans="6:9" s="1" customFormat="1">
      <c r="F526" s="3"/>
      <c r="G526" s="3"/>
      <c r="H526" s="3"/>
      <c r="I526" s="3"/>
    </row>
    <row r="527" spans="6:9" s="1" customFormat="1">
      <c r="F527" s="3"/>
      <c r="G527" s="3"/>
      <c r="H527" s="3"/>
      <c r="I527" s="3"/>
    </row>
    <row r="528" spans="6:9" s="1" customFormat="1">
      <c r="F528" s="3"/>
      <c r="G528" s="3"/>
      <c r="H528" s="3"/>
      <c r="I528" s="3"/>
    </row>
    <row r="529" spans="6:9" s="1" customFormat="1">
      <c r="F529" s="3"/>
      <c r="G529" s="3"/>
      <c r="H529" s="3"/>
      <c r="I529" s="3"/>
    </row>
    <row r="530" spans="6:9" s="1" customFormat="1">
      <c r="F530" s="3"/>
      <c r="G530" s="3"/>
      <c r="H530" s="3"/>
      <c r="I530" s="3"/>
    </row>
    <row r="531" spans="6:9" s="1" customFormat="1">
      <c r="F531" s="3"/>
      <c r="G531" s="3"/>
      <c r="H531" s="3"/>
      <c r="I531" s="3"/>
    </row>
    <row r="532" spans="6:9" s="1" customFormat="1">
      <c r="F532" s="3"/>
      <c r="G532" s="3"/>
      <c r="H532" s="3"/>
      <c r="I532" s="3"/>
    </row>
    <row r="533" spans="6:9" s="1" customFormat="1">
      <c r="F533" s="3"/>
      <c r="G533" s="3"/>
      <c r="H533" s="3"/>
      <c r="I533" s="3"/>
    </row>
    <row r="534" spans="6:9" s="1" customFormat="1">
      <c r="F534" s="3"/>
      <c r="G534" s="3"/>
      <c r="H534" s="3"/>
      <c r="I534" s="3"/>
    </row>
    <row r="535" spans="6:9" s="1" customFormat="1">
      <c r="F535" s="3"/>
      <c r="G535" s="3"/>
      <c r="H535" s="3"/>
      <c r="I535" s="3"/>
    </row>
    <row r="536" spans="6:9" s="1" customFormat="1">
      <c r="F536" s="3"/>
      <c r="G536" s="3"/>
      <c r="H536" s="3"/>
      <c r="I536" s="3"/>
    </row>
    <row r="537" spans="6:9" s="1" customFormat="1">
      <c r="F537" s="3"/>
      <c r="G537" s="3"/>
      <c r="H537" s="3"/>
      <c r="I537" s="3"/>
    </row>
    <row r="538" spans="6:9" s="1" customFormat="1">
      <c r="F538" s="3"/>
      <c r="G538" s="3"/>
      <c r="H538" s="3"/>
      <c r="I538" s="3"/>
    </row>
    <row r="539" spans="6:9" s="1" customFormat="1">
      <c r="F539" s="3"/>
      <c r="G539" s="3"/>
      <c r="H539" s="3"/>
      <c r="I539" s="3"/>
    </row>
    <row r="540" spans="6:9" s="1" customFormat="1">
      <c r="F540" s="3"/>
      <c r="G540" s="3"/>
      <c r="H540" s="3"/>
      <c r="I540" s="3"/>
    </row>
    <row r="541" spans="6:9" s="1" customFormat="1">
      <c r="F541" s="3"/>
      <c r="G541" s="3"/>
      <c r="H541" s="3"/>
      <c r="I541" s="3"/>
    </row>
    <row r="542" spans="6:9" s="1" customFormat="1">
      <c r="F542" s="3"/>
      <c r="G542" s="3"/>
      <c r="H542" s="3"/>
      <c r="I542" s="3"/>
    </row>
    <row r="543" spans="6:9" s="1" customFormat="1">
      <c r="F543" s="3"/>
      <c r="G543" s="3"/>
      <c r="H543" s="3"/>
      <c r="I543" s="3"/>
    </row>
    <row r="544" spans="6:9" s="1" customFormat="1">
      <c r="F544" s="3"/>
      <c r="G544" s="3"/>
      <c r="H544" s="3"/>
      <c r="I544" s="3"/>
    </row>
    <row r="545" spans="6:9" s="1" customFormat="1">
      <c r="F545" s="3"/>
      <c r="G545" s="3"/>
      <c r="H545" s="3"/>
      <c r="I545" s="3"/>
    </row>
    <row r="546" spans="6:9" s="1" customFormat="1">
      <c r="F546" s="3"/>
      <c r="G546" s="3"/>
      <c r="H546" s="3"/>
      <c r="I546" s="3"/>
    </row>
    <row r="547" spans="6:9" s="1" customFormat="1">
      <c r="F547" s="3"/>
      <c r="G547" s="3"/>
      <c r="H547" s="3"/>
      <c r="I547" s="3"/>
    </row>
    <row r="548" spans="6:9" s="1" customFormat="1">
      <c r="F548" s="3"/>
      <c r="G548" s="3"/>
      <c r="H548" s="3"/>
      <c r="I548" s="3"/>
    </row>
    <row r="549" spans="6:9" s="1" customFormat="1">
      <c r="F549" s="3"/>
      <c r="G549" s="3"/>
      <c r="H549" s="3"/>
      <c r="I549" s="3"/>
    </row>
    <row r="550" spans="6:9" s="1" customFormat="1">
      <c r="F550" s="3"/>
      <c r="G550" s="3"/>
      <c r="H550" s="3"/>
      <c r="I550" s="3"/>
    </row>
    <row r="551" spans="6:9" s="1" customFormat="1">
      <c r="F551" s="3"/>
      <c r="G551" s="3"/>
      <c r="H551" s="3"/>
      <c r="I551" s="3"/>
    </row>
    <row r="552" spans="6:9" s="1" customFormat="1">
      <c r="F552" s="3"/>
      <c r="G552" s="3"/>
      <c r="H552" s="3"/>
      <c r="I552" s="3"/>
    </row>
    <row r="553" spans="6:9" s="1" customFormat="1">
      <c r="F553" s="3"/>
      <c r="G553" s="3"/>
      <c r="H553" s="3"/>
      <c r="I553" s="3"/>
    </row>
    <row r="554" spans="6:9" s="1" customFormat="1">
      <c r="F554" s="3"/>
      <c r="G554" s="3"/>
      <c r="H554" s="3"/>
      <c r="I554" s="3"/>
    </row>
    <row r="555" spans="6:9" s="1" customFormat="1">
      <c r="F555" s="3"/>
      <c r="G555" s="3"/>
      <c r="H555" s="3"/>
      <c r="I555" s="3"/>
    </row>
    <row r="556" spans="6:9" s="1" customFormat="1">
      <c r="F556" s="3"/>
      <c r="G556" s="3"/>
      <c r="H556" s="3"/>
      <c r="I556" s="3"/>
    </row>
    <row r="557" spans="6:9" s="1" customFormat="1">
      <c r="F557" s="3"/>
      <c r="G557" s="3"/>
      <c r="H557" s="3"/>
      <c r="I557" s="3"/>
    </row>
    <row r="558" spans="6:9" s="1" customFormat="1">
      <c r="F558" s="3"/>
      <c r="G558" s="3"/>
      <c r="H558" s="3"/>
      <c r="I558" s="3"/>
    </row>
    <row r="559" spans="6:9" s="1" customFormat="1">
      <c r="F559" s="3"/>
      <c r="G559" s="3"/>
      <c r="H559" s="3"/>
      <c r="I559" s="3"/>
    </row>
    <row r="560" spans="6:9" s="1" customFormat="1">
      <c r="F560" s="3"/>
      <c r="G560" s="3"/>
      <c r="H560" s="3"/>
      <c r="I560" s="3"/>
    </row>
    <row r="561" spans="6:9" s="1" customFormat="1">
      <c r="F561" s="3"/>
      <c r="G561" s="3"/>
      <c r="H561" s="3"/>
      <c r="I561" s="3"/>
    </row>
    <row r="562" spans="6:9" s="1" customFormat="1">
      <c r="F562" s="3"/>
      <c r="G562" s="3"/>
      <c r="H562" s="3"/>
      <c r="I562" s="3"/>
    </row>
    <row r="563" spans="6:9" s="1" customFormat="1">
      <c r="F563" s="3"/>
      <c r="G563" s="3"/>
      <c r="H563" s="3"/>
      <c r="I563" s="3"/>
    </row>
    <row r="564" spans="6:9" s="1" customFormat="1">
      <c r="F564" s="3"/>
      <c r="G564" s="3"/>
      <c r="H564" s="3"/>
      <c r="I564" s="3"/>
    </row>
    <row r="565" spans="6:9" s="1" customFormat="1">
      <c r="F565" s="3"/>
      <c r="G565" s="3"/>
      <c r="H565" s="3"/>
      <c r="I565" s="3"/>
    </row>
    <row r="566" spans="6:9" s="1" customFormat="1">
      <c r="F566" s="3"/>
      <c r="G566" s="3"/>
      <c r="H566" s="3"/>
      <c r="I566" s="3"/>
    </row>
    <row r="567" spans="6:9" s="1" customFormat="1">
      <c r="F567" s="3"/>
      <c r="G567" s="3"/>
      <c r="H567" s="3"/>
      <c r="I567" s="3"/>
    </row>
    <row r="568" spans="6:9" s="1" customFormat="1">
      <c r="F568" s="3"/>
      <c r="G568" s="3"/>
      <c r="H568" s="3"/>
      <c r="I568" s="3"/>
    </row>
    <row r="569" spans="6:9" s="1" customFormat="1">
      <c r="F569" s="3"/>
      <c r="G569" s="3"/>
      <c r="H569" s="3"/>
      <c r="I569" s="3"/>
    </row>
    <row r="570" spans="6:9" s="1" customFormat="1">
      <c r="F570" s="3"/>
      <c r="G570" s="3"/>
      <c r="H570" s="3"/>
      <c r="I570" s="3"/>
    </row>
    <row r="571" spans="6:9" s="1" customFormat="1">
      <c r="F571" s="3"/>
      <c r="G571" s="3"/>
      <c r="H571" s="3"/>
      <c r="I571" s="3"/>
    </row>
    <row r="572" spans="6:9" s="1" customFormat="1">
      <c r="F572" s="3"/>
      <c r="G572" s="3"/>
      <c r="H572" s="3"/>
      <c r="I572" s="3"/>
    </row>
    <row r="573" spans="6:9" s="1" customFormat="1">
      <c r="F573" s="3"/>
      <c r="G573" s="3"/>
      <c r="H573" s="3"/>
      <c r="I573" s="3"/>
    </row>
    <row r="574" spans="6:9" s="1" customFormat="1">
      <c r="F574" s="3"/>
      <c r="G574" s="3"/>
      <c r="H574" s="3"/>
      <c r="I574" s="3"/>
    </row>
    <row r="575" spans="6:9" s="1" customFormat="1">
      <c r="F575" s="3"/>
      <c r="G575" s="3"/>
      <c r="H575" s="3"/>
      <c r="I575" s="3"/>
    </row>
    <row r="576" spans="6:9" s="1" customFormat="1">
      <c r="F576" s="3"/>
      <c r="G576" s="3"/>
      <c r="H576" s="3"/>
      <c r="I576" s="3"/>
    </row>
    <row r="577" spans="6:9" s="1" customFormat="1">
      <c r="F577" s="3"/>
      <c r="G577" s="3"/>
      <c r="H577" s="3"/>
      <c r="I577" s="3"/>
    </row>
    <row r="578" spans="6:9" s="1" customFormat="1">
      <c r="F578" s="3"/>
      <c r="G578" s="3"/>
      <c r="H578" s="3"/>
      <c r="I578" s="3"/>
    </row>
    <row r="579" spans="6:9" s="1" customFormat="1">
      <c r="F579" s="3"/>
      <c r="G579" s="3"/>
      <c r="H579" s="3"/>
      <c r="I579" s="3"/>
    </row>
    <row r="580" spans="6:9" s="1" customFormat="1">
      <c r="F580" s="3"/>
      <c r="G580" s="3"/>
      <c r="H580" s="3"/>
      <c r="I580" s="3"/>
    </row>
    <row r="581" spans="6:9" s="1" customFormat="1">
      <c r="F581" s="3"/>
      <c r="G581" s="3"/>
      <c r="H581" s="3"/>
      <c r="I581" s="3"/>
    </row>
    <row r="582" spans="6:9" s="1" customFormat="1">
      <c r="F582" s="3"/>
      <c r="G582" s="3"/>
      <c r="H582" s="3"/>
      <c r="I582" s="3"/>
    </row>
    <row r="583" spans="6:9" s="1" customFormat="1">
      <c r="F583" s="3"/>
      <c r="G583" s="3"/>
      <c r="H583" s="3"/>
      <c r="I583" s="3"/>
    </row>
    <row r="584" spans="6:9" s="1" customFormat="1">
      <c r="F584" s="3"/>
      <c r="G584" s="3"/>
      <c r="H584" s="3"/>
      <c r="I584" s="3"/>
    </row>
    <row r="585" spans="6:9" s="1" customFormat="1">
      <c r="F585" s="3"/>
      <c r="G585" s="3"/>
      <c r="H585" s="3"/>
      <c r="I585" s="3"/>
    </row>
    <row r="586" spans="6:9" s="1" customFormat="1">
      <c r="F586" s="3"/>
      <c r="G586" s="3"/>
      <c r="H586" s="3"/>
      <c r="I586" s="3"/>
    </row>
    <row r="587" spans="6:9" s="1" customFormat="1">
      <c r="F587" s="3"/>
      <c r="G587" s="3"/>
      <c r="H587" s="3"/>
      <c r="I587" s="3"/>
    </row>
    <row r="588" spans="6:9" s="1" customFormat="1">
      <c r="F588" s="3"/>
      <c r="G588" s="3"/>
      <c r="H588" s="3"/>
      <c r="I588" s="3"/>
    </row>
    <row r="589" spans="6:9" s="1" customFormat="1">
      <c r="F589" s="3"/>
      <c r="G589" s="3"/>
      <c r="H589" s="3"/>
      <c r="I589" s="3"/>
    </row>
    <row r="590" spans="6:9" s="1" customFormat="1">
      <c r="F590" s="3"/>
      <c r="G590" s="3"/>
      <c r="H590" s="3"/>
      <c r="I590" s="3"/>
    </row>
    <row r="591" spans="6:9" s="1" customFormat="1">
      <c r="F591" s="3"/>
      <c r="G591" s="3"/>
      <c r="H591" s="3"/>
      <c r="I591" s="3"/>
    </row>
    <row r="592" spans="6:9" s="1" customFormat="1">
      <c r="F592" s="3"/>
      <c r="G592" s="3"/>
      <c r="H592" s="3"/>
      <c r="I592" s="3"/>
    </row>
    <row r="593" spans="6:9" s="1" customFormat="1">
      <c r="F593" s="3"/>
      <c r="G593" s="3"/>
      <c r="H593" s="3"/>
      <c r="I593" s="3"/>
    </row>
    <row r="594" spans="6:9" s="1" customFormat="1">
      <c r="F594" s="3"/>
      <c r="G594" s="3"/>
      <c r="H594" s="3"/>
      <c r="I594" s="3"/>
    </row>
    <row r="595" spans="6:9" s="1" customFormat="1">
      <c r="F595" s="3"/>
      <c r="G595" s="3"/>
      <c r="H595" s="3"/>
      <c r="I595" s="3"/>
    </row>
    <row r="596" spans="6:9" s="1" customFormat="1">
      <c r="F596" s="3"/>
      <c r="G596" s="3"/>
      <c r="H596" s="3"/>
      <c r="I596" s="3"/>
    </row>
    <row r="597" spans="6:9" s="1" customFormat="1">
      <c r="F597" s="3"/>
      <c r="G597" s="3"/>
      <c r="H597" s="3"/>
      <c r="I597" s="3"/>
    </row>
    <row r="598" spans="6:9" s="1" customFormat="1">
      <c r="F598" s="3"/>
      <c r="G598" s="3"/>
      <c r="H598" s="3"/>
      <c r="I598" s="3"/>
    </row>
    <row r="599" spans="6:9" s="1" customFormat="1">
      <c r="F599" s="3"/>
      <c r="G599" s="3"/>
      <c r="H599" s="3"/>
      <c r="I599" s="3"/>
    </row>
    <row r="600" spans="6:9" s="1" customFormat="1">
      <c r="F600" s="3"/>
      <c r="G600" s="3"/>
      <c r="H600" s="3"/>
      <c r="I600" s="3"/>
    </row>
    <row r="601" spans="6:9" s="1" customFormat="1">
      <c r="F601" s="3"/>
      <c r="G601" s="3"/>
      <c r="H601" s="3"/>
      <c r="I601" s="3"/>
    </row>
    <row r="602" spans="6:9" s="1" customFormat="1">
      <c r="F602" s="3"/>
      <c r="G602" s="3"/>
      <c r="H602" s="3"/>
      <c r="I602" s="3"/>
    </row>
    <row r="603" spans="6:9" s="1" customFormat="1">
      <c r="F603" s="3"/>
      <c r="G603" s="3"/>
      <c r="H603" s="3"/>
      <c r="I603" s="3"/>
    </row>
    <row r="604" spans="6:9" s="1" customFormat="1">
      <c r="F604" s="3"/>
      <c r="G604" s="3"/>
      <c r="H604" s="3"/>
      <c r="I604" s="3"/>
    </row>
    <row r="605" spans="6:9" s="1" customFormat="1">
      <c r="F605" s="3"/>
      <c r="G605" s="3"/>
      <c r="H605" s="3"/>
      <c r="I605" s="3"/>
    </row>
    <row r="606" spans="6:9" s="1" customFormat="1">
      <c r="F606" s="3"/>
      <c r="G606" s="3"/>
      <c r="H606" s="3"/>
      <c r="I606" s="3"/>
    </row>
    <row r="607" spans="6:9" s="1" customFormat="1">
      <c r="F607" s="3"/>
      <c r="G607" s="3"/>
      <c r="H607" s="3"/>
      <c r="I607" s="3"/>
    </row>
    <row r="608" spans="6:9" s="1" customFormat="1">
      <c r="F608" s="3"/>
      <c r="G608" s="3"/>
      <c r="H608" s="3"/>
      <c r="I608" s="3"/>
    </row>
    <row r="609" spans="6:9" s="1" customFormat="1">
      <c r="F609" s="3"/>
      <c r="G609" s="3"/>
      <c r="H609" s="3"/>
      <c r="I609" s="3"/>
    </row>
    <row r="610" spans="6:9" s="1" customFormat="1">
      <c r="F610" s="3"/>
      <c r="G610" s="3"/>
      <c r="H610" s="3"/>
      <c r="I610" s="3"/>
    </row>
    <row r="611" spans="6:9" s="1" customFormat="1">
      <c r="F611" s="3"/>
      <c r="G611" s="3"/>
      <c r="H611" s="3"/>
      <c r="I611" s="3"/>
    </row>
    <row r="612" spans="6:9" s="1" customFormat="1">
      <c r="F612" s="3"/>
      <c r="G612" s="3"/>
      <c r="H612" s="3"/>
      <c r="I612" s="3"/>
    </row>
    <row r="613" spans="6:9" s="1" customFormat="1">
      <c r="F613" s="3"/>
      <c r="G613" s="3"/>
      <c r="H613" s="3"/>
      <c r="I613" s="3"/>
    </row>
    <row r="614" spans="6:9" s="1" customFormat="1">
      <c r="F614" s="3"/>
      <c r="G614" s="3"/>
      <c r="H614" s="3"/>
      <c r="I614" s="3"/>
    </row>
    <row r="615" spans="6:9" s="1" customFormat="1">
      <c r="F615" s="3"/>
      <c r="G615" s="3"/>
      <c r="H615" s="3"/>
      <c r="I615" s="3"/>
    </row>
    <row r="616" spans="6:9" s="1" customFormat="1">
      <c r="F616" s="3"/>
      <c r="G616" s="3"/>
      <c r="H616" s="3"/>
      <c r="I616" s="3"/>
    </row>
    <row r="617" spans="6:9" s="1" customFormat="1">
      <c r="F617" s="3"/>
      <c r="G617" s="3"/>
      <c r="H617" s="3"/>
      <c r="I617" s="3"/>
    </row>
    <row r="618" spans="6:9" s="1" customFormat="1">
      <c r="F618" s="3"/>
      <c r="G618" s="3"/>
      <c r="H618" s="3"/>
      <c r="I618" s="3"/>
    </row>
    <row r="619" spans="6:9" s="1" customFormat="1">
      <c r="F619" s="3"/>
      <c r="G619" s="3"/>
      <c r="H619" s="3"/>
      <c r="I619" s="3"/>
    </row>
    <row r="620" spans="6:9" s="1" customFormat="1">
      <c r="F620" s="3"/>
      <c r="G620" s="3"/>
      <c r="H620" s="3"/>
      <c r="I620" s="3"/>
    </row>
    <row r="621" spans="6:9" s="1" customFormat="1">
      <c r="F621" s="3"/>
      <c r="G621" s="3"/>
      <c r="H621" s="3"/>
      <c r="I621" s="3"/>
    </row>
    <row r="622" spans="6:9" s="1" customFormat="1">
      <c r="F622" s="3"/>
      <c r="G622" s="3"/>
      <c r="H622" s="3"/>
      <c r="I622" s="3"/>
    </row>
    <row r="623" spans="6:9" s="1" customFormat="1">
      <c r="F623" s="3"/>
      <c r="G623" s="3"/>
      <c r="H623" s="3"/>
      <c r="I623" s="3"/>
    </row>
    <row r="624" spans="6:9" s="1" customFormat="1">
      <c r="F624" s="3"/>
      <c r="G624" s="3"/>
      <c r="H624" s="3"/>
      <c r="I624" s="3"/>
    </row>
    <row r="625" spans="6:9" s="1" customFormat="1">
      <c r="F625" s="3"/>
      <c r="G625" s="3"/>
      <c r="H625" s="3"/>
      <c r="I625" s="3"/>
    </row>
    <row r="626" spans="6:9" s="1" customFormat="1">
      <c r="F626" s="3"/>
      <c r="G626" s="3"/>
      <c r="H626" s="3"/>
      <c r="I626" s="3"/>
    </row>
    <row r="627" spans="6:9" s="1" customFormat="1">
      <c r="F627" s="3"/>
      <c r="G627" s="3"/>
      <c r="H627" s="3"/>
      <c r="I627" s="3"/>
    </row>
    <row r="628" spans="6:9" s="1" customFormat="1">
      <c r="F628" s="3"/>
      <c r="G628" s="3"/>
      <c r="H628" s="3"/>
      <c r="I628" s="3"/>
    </row>
    <row r="629" spans="6:9" s="1" customFormat="1">
      <c r="F629" s="3"/>
      <c r="G629" s="3"/>
      <c r="H629" s="3"/>
      <c r="I629" s="3"/>
    </row>
    <row r="630" spans="6:9" s="1" customFormat="1">
      <c r="F630" s="3"/>
      <c r="G630" s="3"/>
      <c r="H630" s="3"/>
      <c r="I630" s="3"/>
    </row>
    <row r="631" spans="6:9" s="1" customFormat="1">
      <c r="F631" s="3"/>
      <c r="G631" s="3"/>
      <c r="H631" s="3"/>
      <c r="I631" s="3"/>
    </row>
    <row r="632" spans="6:9" s="1" customFormat="1">
      <c r="F632" s="3"/>
      <c r="G632" s="3"/>
      <c r="H632" s="3"/>
      <c r="I632" s="3"/>
    </row>
    <row r="633" spans="6:9" s="1" customFormat="1">
      <c r="F633" s="3"/>
      <c r="G633" s="3"/>
      <c r="H633" s="3"/>
      <c r="I633" s="3"/>
    </row>
    <row r="634" spans="6:9" s="1" customFormat="1">
      <c r="F634" s="3"/>
      <c r="G634" s="3"/>
      <c r="H634" s="3"/>
      <c r="I634" s="3"/>
    </row>
    <row r="635" spans="6:9" s="1" customFormat="1">
      <c r="F635" s="3"/>
      <c r="G635" s="3"/>
      <c r="H635" s="3"/>
      <c r="I635" s="3"/>
    </row>
    <row r="636" spans="6:9" s="1" customFormat="1">
      <c r="F636" s="3"/>
      <c r="G636" s="3"/>
      <c r="H636" s="3"/>
      <c r="I636" s="3"/>
    </row>
    <row r="637" spans="6:9" s="1" customFormat="1">
      <c r="F637" s="3"/>
      <c r="G637" s="3"/>
      <c r="H637" s="3"/>
      <c r="I637" s="3"/>
    </row>
    <row r="638" spans="6:9" s="1" customFormat="1">
      <c r="F638" s="3"/>
      <c r="G638" s="3"/>
      <c r="H638" s="3"/>
      <c r="I638" s="3"/>
    </row>
    <row r="639" spans="6:9" s="1" customFormat="1">
      <c r="F639" s="3"/>
      <c r="G639" s="3"/>
      <c r="H639" s="3"/>
      <c r="I639" s="3"/>
    </row>
    <row r="640" spans="6:9" s="1" customFormat="1">
      <c r="F640" s="3"/>
      <c r="G640" s="3"/>
      <c r="H640" s="3"/>
      <c r="I640" s="3"/>
    </row>
    <row r="641" spans="6:9" s="1" customFormat="1">
      <c r="F641" s="3"/>
      <c r="G641" s="3"/>
      <c r="H641" s="3"/>
      <c r="I641" s="3"/>
    </row>
    <row r="642" spans="6:9" s="1" customFormat="1">
      <c r="F642" s="3"/>
      <c r="G642" s="3"/>
      <c r="H642" s="3"/>
      <c r="I642" s="3"/>
    </row>
    <row r="643" spans="6:9" s="1" customFormat="1">
      <c r="F643" s="3"/>
      <c r="G643" s="3"/>
      <c r="H643" s="3"/>
      <c r="I643" s="3"/>
    </row>
    <row r="644" spans="6:9" s="1" customFormat="1">
      <c r="F644" s="3"/>
      <c r="G644" s="3"/>
      <c r="H644" s="3"/>
      <c r="I644" s="3"/>
    </row>
    <row r="645" spans="6:9" s="1" customFormat="1">
      <c r="F645" s="3"/>
      <c r="G645" s="3"/>
      <c r="H645" s="3"/>
      <c r="I645" s="3"/>
    </row>
    <row r="646" spans="6:9" s="1" customFormat="1">
      <c r="F646" s="3"/>
      <c r="G646" s="3"/>
      <c r="H646" s="3"/>
      <c r="I646" s="3"/>
    </row>
    <row r="647" spans="6:9" s="1" customFormat="1">
      <c r="F647" s="3"/>
      <c r="G647" s="3"/>
      <c r="H647" s="3"/>
      <c r="I647" s="3"/>
    </row>
    <row r="648" spans="6:9" s="1" customFormat="1">
      <c r="F648" s="3"/>
      <c r="G648" s="3"/>
      <c r="H648" s="3"/>
      <c r="I648" s="3"/>
    </row>
    <row r="649" spans="6:9" s="1" customFormat="1">
      <c r="F649" s="3"/>
      <c r="G649" s="3"/>
      <c r="H649" s="3"/>
      <c r="I649" s="3"/>
    </row>
    <row r="650" spans="6:9" s="1" customFormat="1">
      <c r="F650" s="3"/>
      <c r="G650" s="3"/>
      <c r="H650" s="3"/>
      <c r="I650" s="3"/>
    </row>
    <row r="651" spans="6:9" s="1" customFormat="1">
      <c r="F651" s="3"/>
      <c r="G651" s="3"/>
      <c r="H651" s="3"/>
      <c r="I651" s="3"/>
    </row>
    <row r="652" spans="6:9" s="1" customFormat="1">
      <c r="F652" s="3"/>
      <c r="G652" s="3"/>
      <c r="H652" s="3"/>
      <c r="I652" s="3"/>
    </row>
    <row r="653" spans="6:9" s="1" customFormat="1">
      <c r="F653" s="3"/>
      <c r="G653" s="3"/>
      <c r="H653" s="3"/>
      <c r="I653" s="3"/>
    </row>
    <row r="654" spans="6:9" s="1" customFormat="1">
      <c r="F654" s="3"/>
      <c r="G654" s="3"/>
      <c r="H654" s="3"/>
      <c r="I654" s="3"/>
    </row>
    <row r="655" spans="6:9" s="1" customFormat="1">
      <c r="F655" s="3"/>
      <c r="G655" s="3"/>
      <c r="H655" s="3"/>
      <c r="I655" s="3"/>
    </row>
    <row r="656" spans="6:9" s="1" customFormat="1">
      <c r="F656" s="3"/>
      <c r="G656" s="3"/>
      <c r="H656" s="3"/>
      <c r="I656" s="3"/>
    </row>
    <row r="657" spans="6:9" s="1" customFormat="1">
      <c r="F657" s="3"/>
      <c r="G657" s="3"/>
      <c r="H657" s="3"/>
      <c r="I657" s="3"/>
    </row>
    <row r="658" spans="6:9" s="1" customFormat="1">
      <c r="F658" s="3"/>
      <c r="G658" s="3"/>
      <c r="H658" s="3"/>
      <c r="I658" s="3"/>
    </row>
    <row r="659" spans="6:9" s="1" customFormat="1">
      <c r="F659" s="3"/>
      <c r="G659" s="3"/>
      <c r="H659" s="3"/>
      <c r="I659" s="3"/>
    </row>
    <row r="660" spans="6:9" s="1" customFormat="1">
      <c r="F660" s="3"/>
      <c r="G660" s="3"/>
      <c r="H660" s="3"/>
      <c r="I660" s="3"/>
    </row>
    <row r="661" spans="6:9" s="1" customFormat="1">
      <c r="F661" s="3"/>
      <c r="G661" s="3"/>
      <c r="H661" s="3"/>
      <c r="I661" s="3"/>
    </row>
    <row r="662" spans="6:9" s="1" customFormat="1">
      <c r="F662" s="3"/>
      <c r="G662" s="3"/>
      <c r="H662" s="3"/>
      <c r="I662" s="3"/>
    </row>
    <row r="663" spans="6:9" s="1" customFormat="1">
      <c r="F663" s="3"/>
      <c r="G663" s="3"/>
      <c r="H663" s="3"/>
      <c r="I663" s="3"/>
    </row>
    <row r="664" spans="6:9" s="1" customFormat="1">
      <c r="F664" s="3"/>
      <c r="G664" s="3"/>
      <c r="H664" s="3"/>
      <c r="I664" s="3"/>
    </row>
    <row r="665" spans="6:9" s="1" customFormat="1">
      <c r="F665" s="3"/>
      <c r="G665" s="3"/>
      <c r="H665" s="3"/>
      <c r="I665" s="3"/>
    </row>
    <row r="666" spans="6:9" s="1" customFormat="1">
      <c r="F666" s="3"/>
      <c r="G666" s="3"/>
      <c r="H666" s="3"/>
      <c r="I666" s="3"/>
    </row>
    <row r="667" spans="6:9" s="1" customFormat="1">
      <c r="F667" s="3"/>
      <c r="G667" s="3"/>
      <c r="H667" s="3"/>
      <c r="I667" s="3"/>
    </row>
    <row r="668" spans="6:9" s="1" customFormat="1">
      <c r="F668" s="3"/>
      <c r="G668" s="3"/>
      <c r="H668" s="3"/>
      <c r="I668" s="3"/>
    </row>
    <row r="669" spans="6:9" s="1" customFormat="1">
      <c r="F669" s="3"/>
      <c r="G669" s="3"/>
      <c r="H669" s="3"/>
      <c r="I669" s="3"/>
    </row>
    <row r="670" spans="6:9" s="1" customFormat="1">
      <c r="F670" s="3"/>
      <c r="G670" s="3"/>
      <c r="H670" s="3"/>
      <c r="I670" s="3"/>
    </row>
    <row r="671" spans="6:9" s="1" customFormat="1">
      <c r="F671" s="3"/>
      <c r="G671" s="3"/>
      <c r="H671" s="3"/>
      <c r="I671" s="3"/>
    </row>
    <row r="672" spans="6:9" s="1" customFormat="1">
      <c r="F672" s="3"/>
      <c r="G672" s="3"/>
      <c r="H672" s="3"/>
      <c r="I672" s="3"/>
    </row>
    <row r="673" spans="6:9" s="1" customFormat="1">
      <c r="F673" s="3"/>
      <c r="G673" s="3"/>
      <c r="H673" s="3"/>
      <c r="I673" s="3"/>
    </row>
    <row r="674" spans="6:9" s="1" customFormat="1">
      <c r="F674" s="3"/>
      <c r="G674" s="3"/>
      <c r="H674" s="3"/>
      <c r="I674" s="3"/>
    </row>
    <row r="675" spans="6:9" s="1" customFormat="1">
      <c r="F675" s="3"/>
      <c r="G675" s="3"/>
      <c r="H675" s="3"/>
      <c r="I675" s="3"/>
    </row>
    <row r="676" spans="6:9" s="1" customFormat="1">
      <c r="F676" s="3"/>
      <c r="G676" s="3"/>
      <c r="H676" s="3"/>
      <c r="I676" s="3"/>
    </row>
    <row r="677" spans="6:9" s="1" customFormat="1">
      <c r="F677" s="3"/>
      <c r="G677" s="3"/>
      <c r="H677" s="3"/>
      <c r="I677" s="3"/>
    </row>
    <row r="678" spans="6:9" s="1" customFormat="1">
      <c r="F678" s="3"/>
      <c r="G678" s="3"/>
      <c r="H678" s="3"/>
      <c r="I678" s="3"/>
    </row>
    <row r="679" spans="6:9" s="1" customFormat="1">
      <c r="F679" s="3"/>
      <c r="G679" s="3"/>
      <c r="H679" s="3"/>
      <c r="I679" s="3"/>
    </row>
    <row r="680" spans="6:9" s="1" customFormat="1">
      <c r="F680" s="3"/>
      <c r="G680" s="3"/>
      <c r="H680" s="3"/>
      <c r="I680" s="3"/>
    </row>
    <row r="681" spans="6:9" s="1" customFormat="1">
      <c r="F681" s="3"/>
      <c r="G681" s="3"/>
      <c r="H681" s="3"/>
      <c r="I681" s="3"/>
    </row>
    <row r="682" spans="6:9" s="1" customFormat="1">
      <c r="F682" s="3"/>
      <c r="G682" s="3"/>
      <c r="H682" s="3"/>
      <c r="I682" s="3"/>
    </row>
    <row r="683" spans="6:9" s="1" customFormat="1">
      <c r="F683" s="3"/>
      <c r="G683" s="3"/>
      <c r="H683" s="3"/>
      <c r="I683" s="3"/>
    </row>
    <row r="684" spans="6:9" s="1" customFormat="1">
      <c r="F684" s="3"/>
      <c r="G684" s="3"/>
      <c r="H684" s="3"/>
      <c r="I684" s="3"/>
    </row>
    <row r="685" spans="6:9" s="1" customFormat="1">
      <c r="F685" s="3"/>
      <c r="G685" s="3"/>
      <c r="H685" s="3"/>
      <c r="I685" s="3"/>
    </row>
    <row r="686" spans="6:9" s="1" customFormat="1">
      <c r="F686" s="3"/>
      <c r="G686" s="3"/>
      <c r="H686" s="3"/>
      <c r="I686" s="3"/>
    </row>
    <row r="687" spans="6:9" s="1" customFormat="1">
      <c r="F687" s="3"/>
      <c r="G687" s="3"/>
      <c r="H687" s="3"/>
      <c r="I687" s="3"/>
    </row>
    <row r="688" spans="6:9" s="1" customFormat="1">
      <c r="F688" s="3"/>
      <c r="G688" s="3"/>
      <c r="H688" s="3"/>
      <c r="I688" s="3"/>
    </row>
    <row r="689" spans="6:9" s="1" customFormat="1">
      <c r="F689" s="3"/>
      <c r="G689" s="3"/>
      <c r="H689" s="3"/>
      <c r="I689" s="3"/>
    </row>
    <row r="690" spans="6:9" s="1" customFormat="1">
      <c r="F690" s="3"/>
      <c r="G690" s="3"/>
      <c r="H690" s="3"/>
      <c r="I690" s="3"/>
    </row>
    <row r="691" spans="6:9" s="1" customFormat="1">
      <c r="F691" s="3"/>
      <c r="G691" s="3"/>
      <c r="H691" s="3"/>
      <c r="I691" s="3"/>
    </row>
    <row r="692" spans="6:9" s="1" customFormat="1">
      <c r="F692" s="3"/>
      <c r="G692" s="3"/>
      <c r="H692" s="3"/>
      <c r="I692" s="3"/>
    </row>
    <row r="693" spans="6:9" s="1" customFormat="1">
      <c r="F693" s="3"/>
      <c r="G693" s="3"/>
      <c r="H693" s="3"/>
      <c r="I693" s="3"/>
    </row>
    <row r="694" spans="6:9" s="1" customFormat="1">
      <c r="F694" s="3"/>
      <c r="G694" s="3"/>
      <c r="H694" s="3"/>
      <c r="I694" s="3"/>
    </row>
    <row r="695" spans="6:9" s="1" customFormat="1">
      <c r="F695" s="3"/>
      <c r="G695" s="3"/>
      <c r="H695" s="3"/>
      <c r="I695" s="3"/>
    </row>
    <row r="696" spans="6:9" s="1" customFormat="1">
      <c r="F696" s="3"/>
      <c r="G696" s="3"/>
      <c r="H696" s="3"/>
      <c r="I696" s="3"/>
    </row>
    <row r="697" spans="6:9" s="1" customFormat="1">
      <c r="F697" s="3"/>
      <c r="G697" s="3"/>
      <c r="H697" s="3"/>
      <c r="I697" s="3"/>
    </row>
    <row r="698" spans="6:9" s="1" customFormat="1">
      <c r="F698" s="3"/>
      <c r="G698" s="3"/>
      <c r="H698" s="3"/>
      <c r="I698" s="3"/>
    </row>
    <row r="699" spans="6:9" s="1" customFormat="1">
      <c r="F699" s="3"/>
      <c r="G699" s="3"/>
      <c r="H699" s="3"/>
      <c r="I699" s="3"/>
    </row>
    <row r="700" spans="6:9" s="1" customFormat="1">
      <c r="F700" s="3"/>
      <c r="G700" s="3"/>
      <c r="H700" s="3"/>
      <c r="I700" s="3"/>
    </row>
    <row r="701" spans="6:9" s="1" customFormat="1">
      <c r="F701" s="3"/>
      <c r="G701" s="3"/>
      <c r="H701" s="3"/>
      <c r="I701" s="3"/>
    </row>
    <row r="702" spans="6:9" s="1" customFormat="1">
      <c r="F702" s="3"/>
      <c r="G702" s="3"/>
      <c r="H702" s="3"/>
      <c r="I702" s="3"/>
    </row>
    <row r="703" spans="6:9" s="1" customFormat="1">
      <c r="F703" s="3"/>
      <c r="G703" s="3"/>
      <c r="H703" s="3"/>
      <c r="I703" s="3"/>
    </row>
    <row r="704" spans="6:9" s="1" customFormat="1">
      <c r="F704" s="3"/>
      <c r="G704" s="3"/>
      <c r="H704" s="3"/>
      <c r="I704" s="3"/>
    </row>
    <row r="705" spans="6:9" s="1" customFormat="1">
      <c r="F705" s="3"/>
      <c r="G705" s="3"/>
      <c r="H705" s="3"/>
      <c r="I705" s="3"/>
    </row>
    <row r="706" spans="6:9" s="1" customFormat="1">
      <c r="F706" s="3"/>
      <c r="G706" s="3"/>
      <c r="H706" s="3"/>
      <c r="I706" s="3"/>
    </row>
    <row r="707" spans="6:9" s="1" customFormat="1">
      <c r="F707" s="3"/>
      <c r="G707" s="3"/>
      <c r="H707" s="3"/>
      <c r="I707" s="3"/>
    </row>
    <row r="708" spans="6:9" s="1" customFormat="1">
      <c r="F708" s="3"/>
      <c r="G708" s="3"/>
      <c r="H708" s="3"/>
      <c r="I708" s="3"/>
    </row>
    <row r="709" spans="6:9" s="1" customFormat="1">
      <c r="F709" s="3"/>
      <c r="G709" s="3"/>
      <c r="H709" s="3"/>
      <c r="I709" s="3"/>
    </row>
    <row r="710" spans="6:9" s="1" customFormat="1">
      <c r="F710" s="3"/>
      <c r="G710" s="3"/>
      <c r="H710" s="3"/>
      <c r="I710" s="3"/>
    </row>
    <row r="711" spans="6:9" s="1" customFormat="1">
      <c r="F711" s="3"/>
      <c r="G711" s="3"/>
      <c r="H711" s="3"/>
      <c r="I711" s="3"/>
    </row>
    <row r="712" spans="6:9" s="1" customFormat="1">
      <c r="F712" s="3"/>
      <c r="G712" s="3"/>
      <c r="H712" s="3"/>
      <c r="I712" s="3"/>
    </row>
    <row r="713" spans="6:9" s="1" customFormat="1">
      <c r="F713" s="3"/>
      <c r="G713" s="3"/>
      <c r="H713" s="3"/>
      <c r="I713" s="3"/>
    </row>
    <row r="714" spans="6:9" s="1" customFormat="1">
      <c r="F714" s="3"/>
      <c r="G714" s="3"/>
      <c r="H714" s="3"/>
      <c r="I714" s="3"/>
    </row>
    <row r="715" spans="6:9" s="1" customFormat="1">
      <c r="F715" s="3"/>
      <c r="G715" s="3"/>
      <c r="H715" s="3"/>
      <c r="I715" s="3"/>
    </row>
    <row r="716" spans="6:9" s="1" customFormat="1">
      <c r="F716" s="3"/>
      <c r="G716" s="3"/>
      <c r="H716" s="3"/>
      <c r="I716" s="3"/>
    </row>
    <row r="717" spans="6:9" s="1" customFormat="1">
      <c r="F717" s="3"/>
      <c r="G717" s="3"/>
      <c r="H717" s="3"/>
      <c r="I717" s="3"/>
    </row>
    <row r="718" spans="6:9" s="1" customFormat="1">
      <c r="F718" s="3"/>
      <c r="G718" s="3"/>
      <c r="H718" s="3"/>
      <c r="I718" s="3"/>
    </row>
    <row r="719" spans="6:9" s="1" customFormat="1">
      <c r="F719" s="3"/>
      <c r="G719" s="3"/>
      <c r="H719" s="3"/>
      <c r="I719" s="3"/>
    </row>
    <row r="720" spans="6:9" s="1" customFormat="1">
      <c r="F720" s="3"/>
      <c r="G720" s="3"/>
      <c r="H720" s="3"/>
      <c r="I720" s="3"/>
    </row>
    <row r="721" spans="6:9" s="1" customFormat="1">
      <c r="F721" s="3"/>
      <c r="G721" s="3"/>
      <c r="H721" s="3"/>
      <c r="I721" s="3"/>
    </row>
    <row r="722" spans="6:9" s="1" customFormat="1">
      <c r="F722" s="3"/>
      <c r="G722" s="3"/>
      <c r="H722" s="3"/>
      <c r="I722" s="3"/>
    </row>
    <row r="723" spans="6:9" s="1" customFormat="1">
      <c r="F723" s="3"/>
      <c r="G723" s="3"/>
      <c r="H723" s="3"/>
      <c r="I723" s="3"/>
    </row>
    <row r="724" spans="6:9" s="1" customFormat="1">
      <c r="F724" s="3"/>
      <c r="G724" s="3"/>
      <c r="H724" s="3"/>
      <c r="I724" s="3"/>
    </row>
    <row r="725" spans="6:9" s="1" customFormat="1">
      <c r="F725" s="3"/>
      <c r="G725" s="3"/>
      <c r="H725" s="3"/>
      <c r="I725" s="3"/>
    </row>
    <row r="726" spans="6:9" s="1" customFormat="1">
      <c r="F726" s="3"/>
      <c r="G726" s="3"/>
      <c r="H726" s="3"/>
      <c r="I726" s="3"/>
    </row>
    <row r="727" spans="6:9" s="1" customFormat="1">
      <c r="F727" s="3"/>
      <c r="G727" s="3"/>
      <c r="H727" s="3"/>
      <c r="I727" s="3"/>
    </row>
    <row r="728" spans="6:9" s="1" customFormat="1">
      <c r="F728" s="3"/>
      <c r="G728" s="3"/>
      <c r="H728" s="3"/>
      <c r="I728" s="3"/>
    </row>
    <row r="729" spans="6:9" s="1" customFormat="1">
      <c r="F729" s="3"/>
      <c r="G729" s="3"/>
      <c r="H729" s="3"/>
      <c r="I729" s="3"/>
    </row>
    <row r="730" spans="6:9" s="1" customFormat="1">
      <c r="F730" s="3"/>
      <c r="G730" s="3"/>
      <c r="H730" s="3"/>
      <c r="I730" s="3"/>
    </row>
    <row r="731" spans="6:9" s="1" customFormat="1">
      <c r="F731" s="3"/>
      <c r="G731" s="3"/>
      <c r="H731" s="3"/>
      <c r="I731" s="3"/>
    </row>
    <row r="732" spans="6:9" s="1" customFormat="1">
      <c r="F732" s="3"/>
      <c r="G732" s="3"/>
      <c r="H732" s="3"/>
      <c r="I732" s="3"/>
    </row>
    <row r="733" spans="6:9" s="1" customFormat="1">
      <c r="F733" s="3"/>
      <c r="G733" s="3"/>
      <c r="H733" s="3"/>
      <c r="I733" s="3"/>
    </row>
    <row r="734" spans="6:9" s="1" customFormat="1">
      <c r="F734" s="3"/>
      <c r="G734" s="3"/>
      <c r="H734" s="3"/>
      <c r="I734" s="3"/>
    </row>
    <row r="735" spans="6:9" s="1" customFormat="1">
      <c r="F735" s="3"/>
      <c r="G735" s="3"/>
      <c r="H735" s="3"/>
      <c r="I735" s="3"/>
    </row>
    <row r="736" spans="6:9" s="1" customFormat="1">
      <c r="F736" s="3"/>
      <c r="G736" s="3"/>
      <c r="H736" s="3"/>
      <c r="I736" s="3"/>
    </row>
    <row r="737" spans="6:9" s="1" customFormat="1">
      <c r="F737" s="3"/>
      <c r="G737" s="3"/>
      <c r="H737" s="3"/>
      <c r="I737" s="3"/>
    </row>
    <row r="738" spans="6:9" s="1" customFormat="1">
      <c r="F738" s="3"/>
      <c r="G738" s="3"/>
      <c r="H738" s="3"/>
      <c r="I738" s="3"/>
    </row>
    <row r="739" spans="6:9" s="1" customFormat="1">
      <c r="F739" s="3"/>
      <c r="G739" s="3"/>
      <c r="H739" s="3"/>
      <c r="I739" s="3"/>
    </row>
    <row r="740" spans="6:9" s="1" customFormat="1">
      <c r="F740" s="3"/>
      <c r="G740" s="3"/>
      <c r="H740" s="3"/>
      <c r="I740" s="3"/>
    </row>
    <row r="741" spans="6:9" s="1" customFormat="1">
      <c r="F741" s="3"/>
      <c r="G741" s="3"/>
      <c r="H741" s="3"/>
      <c r="I741" s="3"/>
    </row>
    <row r="742" spans="6:9" s="1" customFormat="1">
      <c r="F742" s="3"/>
      <c r="G742" s="3"/>
      <c r="H742" s="3"/>
      <c r="I742" s="3"/>
    </row>
    <row r="743" spans="6:9" s="1" customFormat="1">
      <c r="F743" s="3"/>
      <c r="G743" s="3"/>
      <c r="H743" s="3"/>
      <c r="I743" s="3"/>
    </row>
    <row r="744" spans="6:9" s="1" customFormat="1">
      <c r="F744" s="3"/>
      <c r="G744" s="3"/>
      <c r="H744" s="3"/>
      <c r="I744" s="3"/>
    </row>
    <row r="745" spans="6:9" s="1" customFormat="1">
      <c r="F745" s="3"/>
      <c r="G745" s="3"/>
      <c r="H745" s="3"/>
      <c r="I745" s="3"/>
    </row>
    <row r="746" spans="6:9" s="1" customFormat="1">
      <c r="F746" s="3"/>
      <c r="G746" s="3"/>
      <c r="H746" s="3"/>
      <c r="I746" s="3"/>
    </row>
    <row r="747" spans="6:9" s="1" customFormat="1">
      <c r="F747" s="3"/>
      <c r="G747" s="3"/>
      <c r="H747" s="3"/>
      <c r="I747" s="3"/>
    </row>
    <row r="748" spans="6:9" s="1" customFormat="1">
      <c r="F748" s="3"/>
      <c r="G748" s="3"/>
      <c r="H748" s="3"/>
      <c r="I748" s="3"/>
    </row>
    <row r="749" spans="6:9" s="1" customFormat="1">
      <c r="F749" s="3"/>
      <c r="G749" s="3"/>
      <c r="H749" s="3"/>
      <c r="I749" s="3"/>
    </row>
    <row r="750" spans="6:9" s="1" customFormat="1">
      <c r="F750" s="3"/>
      <c r="G750" s="3"/>
      <c r="H750" s="3"/>
      <c r="I750" s="3"/>
    </row>
    <row r="751" spans="6:9" s="1" customFormat="1">
      <c r="F751" s="3"/>
      <c r="G751" s="3"/>
      <c r="H751" s="3"/>
      <c r="I751" s="3"/>
    </row>
    <row r="752" spans="6:9" s="1" customFormat="1">
      <c r="F752" s="3"/>
      <c r="G752" s="3"/>
      <c r="H752" s="3"/>
      <c r="I752" s="3"/>
    </row>
    <row r="753" spans="6:9" s="1" customFormat="1">
      <c r="F753" s="3"/>
      <c r="G753" s="3"/>
      <c r="H753" s="3"/>
      <c r="I753" s="3"/>
    </row>
    <row r="754" spans="6:9" s="1" customFormat="1">
      <c r="F754" s="3"/>
      <c r="G754" s="3"/>
      <c r="H754" s="3"/>
      <c r="I754" s="3"/>
    </row>
    <row r="755" spans="6:9" s="1" customFormat="1">
      <c r="F755" s="3"/>
      <c r="G755" s="3"/>
      <c r="H755" s="3"/>
      <c r="I755" s="3"/>
    </row>
    <row r="756" spans="6:9" s="1" customFormat="1">
      <c r="F756" s="3"/>
      <c r="G756" s="3"/>
      <c r="H756" s="3"/>
      <c r="I756" s="3"/>
    </row>
    <row r="757" spans="6:9" s="1" customFormat="1">
      <c r="F757" s="3"/>
      <c r="G757" s="3"/>
      <c r="H757" s="3"/>
      <c r="I757" s="3"/>
    </row>
    <row r="758" spans="6:9" s="1" customFormat="1">
      <c r="F758" s="3"/>
      <c r="G758" s="3"/>
      <c r="H758" s="3"/>
      <c r="I758" s="3"/>
    </row>
    <row r="759" spans="6:9" s="1" customFormat="1">
      <c r="F759" s="3"/>
      <c r="G759" s="3"/>
      <c r="H759" s="3"/>
      <c r="I759" s="3"/>
    </row>
    <row r="760" spans="6:9" s="1" customFormat="1">
      <c r="F760" s="3"/>
      <c r="G760" s="3"/>
      <c r="H760" s="3"/>
      <c r="I760" s="3"/>
    </row>
    <row r="761" spans="6:9" s="1" customFormat="1">
      <c r="F761" s="3"/>
      <c r="G761" s="3"/>
      <c r="H761" s="3"/>
      <c r="I761" s="3"/>
    </row>
    <row r="762" spans="6:9" s="1" customFormat="1">
      <c r="F762" s="3"/>
      <c r="G762" s="3"/>
      <c r="H762" s="3"/>
      <c r="I762" s="3"/>
    </row>
    <row r="763" spans="6:9" s="1" customFormat="1">
      <c r="F763" s="3"/>
      <c r="G763" s="3"/>
      <c r="H763" s="3"/>
      <c r="I763" s="3"/>
    </row>
    <row r="764" spans="6:9" s="1" customFormat="1">
      <c r="F764" s="3"/>
      <c r="G764" s="3"/>
      <c r="H764" s="3"/>
      <c r="I764" s="3"/>
    </row>
    <row r="765" spans="6:9" s="1" customFormat="1">
      <c r="F765" s="3"/>
      <c r="G765" s="3"/>
      <c r="H765" s="3"/>
      <c r="I765" s="3"/>
    </row>
    <row r="766" spans="6:9" s="1" customFormat="1">
      <c r="F766" s="3"/>
      <c r="G766" s="3"/>
      <c r="H766" s="3"/>
      <c r="I766" s="3"/>
    </row>
    <row r="767" spans="6:9" s="1" customFormat="1">
      <c r="F767" s="3"/>
      <c r="G767" s="3"/>
      <c r="H767" s="3"/>
      <c r="I767" s="3"/>
    </row>
    <row r="768" spans="6:9" s="1" customFormat="1">
      <c r="F768" s="3"/>
      <c r="G768" s="3"/>
      <c r="H768" s="3"/>
      <c r="I768" s="3"/>
    </row>
    <row r="769" spans="6:9" s="1" customFormat="1">
      <c r="F769" s="3"/>
      <c r="G769" s="3"/>
      <c r="H769" s="3"/>
      <c r="I769" s="3"/>
    </row>
    <row r="770" spans="6:9" s="1" customFormat="1">
      <c r="F770" s="3"/>
      <c r="G770" s="3"/>
      <c r="H770" s="3"/>
      <c r="I770" s="3"/>
    </row>
    <row r="771" spans="6:9" s="1" customFormat="1">
      <c r="F771" s="3"/>
      <c r="G771" s="3"/>
      <c r="H771" s="3"/>
      <c r="I771" s="3"/>
    </row>
    <row r="772" spans="6:9" s="1" customFormat="1">
      <c r="F772" s="3"/>
      <c r="G772" s="3"/>
      <c r="H772" s="3"/>
      <c r="I772" s="3"/>
    </row>
    <row r="773" spans="6:9" s="1" customFormat="1">
      <c r="F773" s="3"/>
      <c r="G773" s="3"/>
      <c r="H773" s="3"/>
      <c r="I773" s="3"/>
    </row>
    <row r="774" spans="6:9" s="1" customFormat="1">
      <c r="F774" s="3"/>
      <c r="G774" s="3"/>
      <c r="H774" s="3"/>
      <c r="I774" s="3"/>
    </row>
    <row r="775" spans="6:9" s="1" customFormat="1">
      <c r="F775" s="3"/>
      <c r="G775" s="3"/>
      <c r="H775" s="3"/>
      <c r="I775" s="3"/>
    </row>
    <row r="776" spans="6:9" s="1" customFormat="1">
      <c r="F776" s="3"/>
      <c r="G776" s="3"/>
      <c r="H776" s="3"/>
      <c r="I776" s="3"/>
    </row>
    <row r="777" spans="6:9" s="1" customFormat="1">
      <c r="F777" s="3"/>
      <c r="G777" s="3"/>
      <c r="H777" s="3"/>
      <c r="I777" s="3"/>
    </row>
    <row r="778" spans="6:9" s="1" customFormat="1">
      <c r="F778" s="3"/>
      <c r="G778" s="3"/>
      <c r="H778" s="3"/>
      <c r="I778" s="3"/>
    </row>
    <row r="779" spans="6:9" s="1" customFormat="1">
      <c r="F779" s="3"/>
      <c r="G779" s="3"/>
      <c r="H779" s="3"/>
      <c r="I779" s="3"/>
    </row>
    <row r="780" spans="6:9" s="1" customFormat="1">
      <c r="F780" s="3"/>
      <c r="G780" s="3"/>
      <c r="H780" s="3"/>
      <c r="I780" s="3"/>
    </row>
    <row r="781" spans="6:9" s="1" customFormat="1">
      <c r="F781" s="3"/>
      <c r="G781" s="3"/>
      <c r="H781" s="3"/>
      <c r="I781" s="3"/>
    </row>
    <row r="782" spans="6:9" s="1" customFormat="1">
      <c r="F782" s="3"/>
      <c r="G782" s="3"/>
      <c r="H782" s="3"/>
      <c r="I782" s="3"/>
    </row>
    <row r="783" spans="6:9" s="1" customFormat="1">
      <c r="F783" s="3"/>
      <c r="G783" s="3"/>
      <c r="H783" s="3"/>
      <c r="I783" s="3"/>
    </row>
    <row r="784" spans="6:9" s="1" customFormat="1">
      <c r="F784" s="3"/>
      <c r="G784" s="3"/>
      <c r="H784" s="3"/>
      <c r="I784" s="3"/>
    </row>
    <row r="785" spans="6:9" s="1" customFormat="1">
      <c r="F785" s="3"/>
      <c r="G785" s="3"/>
      <c r="H785" s="3"/>
      <c r="I785" s="3"/>
    </row>
    <row r="786" spans="6:9" s="1" customFormat="1">
      <c r="F786" s="3"/>
      <c r="G786" s="3"/>
      <c r="H786" s="3"/>
      <c r="I786" s="3"/>
    </row>
    <row r="787" spans="6:9" s="1" customFormat="1">
      <c r="F787" s="3"/>
      <c r="G787" s="3"/>
      <c r="H787" s="3"/>
      <c r="I787" s="3"/>
    </row>
    <row r="788" spans="6:9" s="1" customFormat="1">
      <c r="F788" s="3"/>
      <c r="G788" s="3"/>
      <c r="H788" s="3"/>
      <c r="I788" s="3"/>
    </row>
    <row r="789" spans="6:9" s="1" customFormat="1">
      <c r="F789" s="3"/>
      <c r="G789" s="3"/>
      <c r="H789" s="3"/>
      <c r="I789" s="3"/>
    </row>
    <row r="790" spans="6:9" s="1" customFormat="1">
      <c r="F790" s="3"/>
      <c r="G790" s="3"/>
      <c r="H790" s="3"/>
      <c r="I790" s="3"/>
    </row>
    <row r="791" spans="6:9" s="1" customFormat="1">
      <c r="F791" s="3"/>
      <c r="G791" s="3"/>
      <c r="H791" s="3"/>
      <c r="I791" s="3"/>
    </row>
    <row r="792" spans="6:9" s="1" customFormat="1">
      <c r="F792" s="3"/>
      <c r="G792" s="3"/>
      <c r="H792" s="3"/>
      <c r="I792" s="3"/>
    </row>
    <row r="793" spans="6:9" s="1" customFormat="1">
      <c r="F793" s="3"/>
      <c r="G793" s="3"/>
      <c r="H793" s="3"/>
      <c r="I793" s="3"/>
    </row>
    <row r="794" spans="6:9" s="1" customFormat="1">
      <c r="F794" s="3"/>
      <c r="G794" s="3"/>
      <c r="H794" s="3"/>
      <c r="I794" s="3"/>
    </row>
    <row r="795" spans="6:9" s="1" customFormat="1">
      <c r="F795" s="3"/>
      <c r="G795" s="3"/>
      <c r="H795" s="3"/>
      <c r="I795" s="3"/>
    </row>
    <row r="796" spans="6:9" s="1" customFormat="1">
      <c r="F796" s="3"/>
      <c r="G796" s="3"/>
      <c r="H796" s="3"/>
      <c r="I796" s="3"/>
    </row>
    <row r="797" spans="6:9" s="1" customFormat="1">
      <c r="F797" s="3"/>
      <c r="G797" s="3"/>
      <c r="H797" s="3"/>
      <c r="I797" s="3"/>
    </row>
    <row r="798" spans="6:9" s="1" customFormat="1">
      <c r="F798" s="3"/>
      <c r="G798" s="3"/>
      <c r="H798" s="3"/>
      <c r="I798" s="3"/>
    </row>
    <row r="799" spans="6:9" s="1" customFormat="1">
      <c r="F799" s="3"/>
      <c r="G799" s="3"/>
      <c r="H799" s="3"/>
      <c r="I799" s="3"/>
    </row>
    <row r="800" spans="6:9" s="1" customFormat="1">
      <c r="F800" s="3"/>
      <c r="G800" s="3"/>
      <c r="H800" s="3"/>
      <c r="I800" s="3"/>
    </row>
    <row r="801" spans="6:9" s="1" customFormat="1">
      <c r="F801" s="3"/>
      <c r="G801" s="3"/>
      <c r="H801" s="3"/>
      <c r="I801" s="3"/>
    </row>
    <row r="802" spans="6:9" s="1" customFormat="1">
      <c r="F802" s="3"/>
      <c r="G802" s="3"/>
      <c r="H802" s="3"/>
      <c r="I802" s="3"/>
    </row>
    <row r="803" spans="6:9" s="1" customFormat="1">
      <c r="F803" s="3"/>
      <c r="G803" s="3"/>
      <c r="H803" s="3"/>
      <c r="I803" s="3"/>
    </row>
    <row r="804" spans="6:9" s="1" customFormat="1">
      <c r="F804" s="3"/>
      <c r="G804" s="3"/>
      <c r="H804" s="3"/>
      <c r="I804" s="3"/>
    </row>
    <row r="805" spans="6:9" s="1" customFormat="1">
      <c r="F805" s="3"/>
      <c r="G805" s="3"/>
      <c r="H805" s="3"/>
      <c r="I805" s="3"/>
    </row>
    <row r="806" spans="6:9" s="1" customFormat="1">
      <c r="F806" s="3"/>
      <c r="G806" s="3"/>
      <c r="H806" s="3"/>
      <c r="I806" s="3"/>
    </row>
    <row r="807" spans="6:9" s="1" customFormat="1">
      <c r="F807" s="3"/>
      <c r="G807" s="3"/>
      <c r="H807" s="3"/>
      <c r="I807" s="3"/>
    </row>
    <row r="808" spans="6:9" s="1" customFormat="1">
      <c r="F808" s="3"/>
      <c r="G808" s="3"/>
      <c r="H808" s="3"/>
      <c r="I808" s="3"/>
    </row>
    <row r="809" spans="6:9" s="1" customFormat="1">
      <c r="F809" s="3"/>
      <c r="G809" s="3"/>
      <c r="H809" s="3"/>
      <c r="I809" s="3"/>
    </row>
    <row r="810" spans="6:9" s="1" customFormat="1">
      <c r="F810" s="3"/>
      <c r="G810" s="3"/>
      <c r="H810" s="3"/>
      <c r="I810" s="3"/>
    </row>
    <row r="811" spans="6:9" s="1" customFormat="1">
      <c r="F811" s="3"/>
      <c r="G811" s="3"/>
      <c r="H811" s="3"/>
      <c r="I811" s="3"/>
    </row>
    <row r="812" spans="6:9" s="1" customFormat="1">
      <c r="F812" s="3"/>
      <c r="G812" s="3"/>
      <c r="H812" s="3"/>
      <c r="I812" s="3"/>
    </row>
    <row r="813" spans="6:9" s="1" customFormat="1">
      <c r="F813" s="3"/>
      <c r="G813" s="3"/>
      <c r="H813" s="3"/>
      <c r="I813" s="3"/>
    </row>
    <row r="814" spans="6:9" s="1" customFormat="1">
      <c r="F814" s="3"/>
      <c r="G814" s="3"/>
      <c r="H814" s="3"/>
      <c r="I814" s="3"/>
    </row>
    <row r="815" spans="6:9" s="1" customFormat="1">
      <c r="F815" s="3"/>
      <c r="G815" s="3"/>
      <c r="H815" s="3"/>
      <c r="I815" s="3"/>
    </row>
    <row r="816" spans="6:9" s="1" customFormat="1">
      <c r="F816" s="3"/>
      <c r="G816" s="3"/>
      <c r="H816" s="3"/>
      <c r="I816" s="3"/>
    </row>
    <row r="817" spans="6:9" s="1" customFormat="1">
      <c r="F817" s="3"/>
      <c r="G817" s="3"/>
      <c r="H817" s="3"/>
      <c r="I817" s="3"/>
    </row>
    <row r="818" spans="6:9" s="1" customFormat="1">
      <c r="F818" s="3"/>
      <c r="G818" s="3"/>
      <c r="H818" s="3"/>
      <c r="I818" s="3"/>
    </row>
    <row r="819" spans="6:9" s="1" customFormat="1">
      <c r="F819" s="3"/>
      <c r="G819" s="3"/>
      <c r="H819" s="3"/>
      <c r="I819" s="3"/>
    </row>
    <row r="820" spans="6:9" s="1" customFormat="1">
      <c r="F820" s="3"/>
      <c r="G820" s="3"/>
      <c r="H820" s="3"/>
      <c r="I820" s="3"/>
    </row>
    <row r="821" spans="6:9" s="1" customFormat="1">
      <c r="F821" s="3"/>
      <c r="G821" s="3"/>
      <c r="H821" s="3"/>
      <c r="I821" s="3"/>
    </row>
    <row r="822" spans="6:9" s="1" customFormat="1">
      <c r="F822" s="3"/>
      <c r="G822" s="3"/>
      <c r="H822" s="3"/>
      <c r="I822" s="3"/>
    </row>
    <row r="823" spans="6:9" s="1" customFormat="1">
      <c r="F823" s="3"/>
      <c r="G823" s="3"/>
      <c r="H823" s="3"/>
      <c r="I823" s="3"/>
    </row>
    <row r="824" spans="6:9" s="1" customFormat="1">
      <c r="F824" s="3"/>
      <c r="G824" s="3"/>
      <c r="H824" s="3"/>
      <c r="I824" s="3"/>
    </row>
    <row r="825" spans="6:9" s="1" customFormat="1">
      <c r="F825" s="3"/>
      <c r="G825" s="3"/>
      <c r="H825" s="3"/>
      <c r="I825" s="3"/>
    </row>
    <row r="826" spans="6:9" s="1" customFormat="1">
      <c r="F826" s="3"/>
      <c r="G826" s="3"/>
      <c r="H826" s="3"/>
      <c r="I826" s="3"/>
    </row>
    <row r="827" spans="6:9" s="1" customFormat="1">
      <c r="F827" s="3"/>
      <c r="G827" s="3"/>
      <c r="H827" s="3"/>
      <c r="I827" s="3"/>
    </row>
    <row r="828" spans="6:9" s="1" customFormat="1">
      <c r="F828" s="3"/>
      <c r="G828" s="3"/>
      <c r="H828" s="3"/>
      <c r="I828" s="3"/>
    </row>
    <row r="829" spans="6:9" s="1" customFormat="1">
      <c r="F829" s="3"/>
      <c r="G829" s="3"/>
      <c r="H829" s="3"/>
      <c r="I829" s="3"/>
    </row>
    <row r="830" spans="6:9" s="1" customFormat="1">
      <c r="F830" s="3"/>
      <c r="G830" s="3"/>
      <c r="H830" s="3"/>
      <c r="I830" s="3"/>
    </row>
    <row r="831" spans="6:9" s="1" customFormat="1">
      <c r="F831" s="3"/>
      <c r="G831" s="3"/>
      <c r="H831" s="3"/>
      <c r="I831" s="3"/>
    </row>
    <row r="832" spans="6:9" s="1" customFormat="1">
      <c r="F832" s="3"/>
      <c r="G832" s="3"/>
      <c r="H832" s="3"/>
      <c r="I832" s="3"/>
    </row>
    <row r="833" spans="6:9" s="1" customFormat="1">
      <c r="F833" s="3"/>
      <c r="G833" s="3"/>
      <c r="H833" s="3"/>
      <c r="I833" s="3"/>
    </row>
    <row r="834" spans="6:9" s="1" customFormat="1">
      <c r="F834" s="3"/>
      <c r="G834" s="3"/>
      <c r="H834" s="3"/>
      <c r="I834" s="3"/>
    </row>
    <row r="835" spans="6:9" s="1" customFormat="1">
      <c r="F835" s="3"/>
      <c r="G835" s="3"/>
      <c r="H835" s="3"/>
      <c r="I835" s="3"/>
    </row>
    <row r="836" spans="6:9" s="1" customFormat="1">
      <c r="F836" s="3"/>
      <c r="G836" s="3"/>
      <c r="H836" s="3"/>
      <c r="I836" s="3"/>
    </row>
    <row r="837" spans="6:9" s="1" customFormat="1">
      <c r="F837" s="3"/>
      <c r="G837" s="3"/>
      <c r="H837" s="3"/>
      <c r="I837" s="3"/>
    </row>
    <row r="838" spans="6:9" s="1" customFormat="1">
      <c r="F838" s="3"/>
      <c r="G838" s="3"/>
      <c r="H838" s="3"/>
      <c r="I838" s="3"/>
    </row>
    <row r="839" spans="6:9" s="1" customFormat="1">
      <c r="F839" s="3"/>
      <c r="G839" s="3"/>
      <c r="H839" s="3"/>
      <c r="I839" s="3"/>
    </row>
    <row r="840" spans="6:9" s="1" customFormat="1">
      <c r="F840" s="3"/>
      <c r="G840" s="3"/>
      <c r="H840" s="3"/>
      <c r="I840" s="3"/>
    </row>
    <row r="841" spans="6:9" s="1" customFormat="1">
      <c r="F841" s="3"/>
      <c r="G841" s="3"/>
      <c r="H841" s="3"/>
      <c r="I841" s="3"/>
    </row>
    <row r="842" spans="6:9" s="1" customFormat="1">
      <c r="F842" s="3"/>
      <c r="G842" s="3"/>
      <c r="H842" s="3"/>
      <c r="I842" s="3"/>
    </row>
    <row r="843" spans="6:9" s="1" customFormat="1">
      <c r="F843" s="3"/>
      <c r="G843" s="3"/>
      <c r="H843" s="3"/>
      <c r="I843" s="3"/>
    </row>
    <row r="844" spans="6:9" s="1" customFormat="1">
      <c r="F844" s="3"/>
      <c r="G844" s="3"/>
      <c r="H844" s="3"/>
      <c r="I844" s="3"/>
    </row>
    <row r="845" spans="6:9" s="1" customFormat="1">
      <c r="F845" s="3"/>
      <c r="G845" s="3"/>
      <c r="H845" s="3"/>
      <c r="I845" s="3"/>
    </row>
    <row r="846" spans="6:9" s="1" customFormat="1">
      <c r="F846" s="3"/>
      <c r="G846" s="3"/>
      <c r="H846" s="3"/>
      <c r="I846" s="3"/>
    </row>
    <row r="847" spans="6:9" s="1" customFormat="1">
      <c r="F847" s="3"/>
      <c r="G847" s="3"/>
      <c r="H847" s="3"/>
      <c r="I847" s="3"/>
    </row>
    <row r="848" spans="6:9" s="1" customFormat="1">
      <c r="F848" s="3"/>
      <c r="G848" s="3"/>
      <c r="H848" s="3"/>
      <c r="I848" s="3"/>
    </row>
    <row r="849" spans="6:9" s="1" customFormat="1">
      <c r="F849" s="3"/>
      <c r="G849" s="3"/>
      <c r="H849" s="3"/>
      <c r="I849" s="3"/>
    </row>
    <row r="850" spans="6:9" s="1" customFormat="1">
      <c r="F850" s="3"/>
      <c r="G850" s="3"/>
      <c r="H850" s="3"/>
      <c r="I850" s="3"/>
    </row>
    <row r="851" spans="6:9" s="1" customFormat="1">
      <c r="F851" s="3"/>
      <c r="G851" s="3"/>
      <c r="H851" s="3"/>
      <c r="I851" s="3"/>
    </row>
    <row r="852" spans="6:9" s="1" customFormat="1">
      <c r="F852" s="3"/>
      <c r="G852" s="3"/>
      <c r="H852" s="3"/>
      <c r="I852" s="3"/>
    </row>
    <row r="853" spans="6:9" s="1" customFormat="1">
      <c r="F853" s="3"/>
      <c r="G853" s="3"/>
      <c r="H853" s="3"/>
      <c r="I853" s="3"/>
    </row>
    <row r="854" spans="6:9" s="1" customFormat="1">
      <c r="F854" s="3"/>
      <c r="G854" s="3"/>
      <c r="H854" s="3"/>
      <c r="I854" s="3"/>
    </row>
    <row r="855" spans="6:9" s="1" customFormat="1">
      <c r="F855" s="3"/>
      <c r="G855" s="3"/>
      <c r="H855" s="3"/>
      <c r="I855" s="3"/>
    </row>
    <row r="856" spans="6:9" s="1" customFormat="1">
      <c r="F856" s="3"/>
      <c r="G856" s="3"/>
      <c r="H856" s="3"/>
      <c r="I856" s="3"/>
    </row>
    <row r="857" spans="6:9" s="1" customFormat="1">
      <c r="F857" s="3"/>
      <c r="G857" s="3"/>
      <c r="H857" s="3"/>
      <c r="I857" s="3"/>
    </row>
    <row r="858" spans="6:9" s="1" customFormat="1">
      <c r="F858" s="3"/>
      <c r="G858" s="3"/>
      <c r="H858" s="3"/>
      <c r="I858" s="3"/>
    </row>
    <row r="859" spans="6:9" s="1" customFormat="1">
      <c r="F859" s="3"/>
      <c r="G859" s="3"/>
      <c r="H859" s="3"/>
      <c r="I859" s="3"/>
    </row>
    <row r="860" spans="6:9" s="1" customFormat="1">
      <c r="F860" s="3"/>
      <c r="G860" s="3"/>
      <c r="H860" s="3"/>
      <c r="I860" s="3"/>
    </row>
    <row r="861" spans="6:9" s="1" customFormat="1">
      <c r="F861" s="3"/>
      <c r="G861" s="3"/>
      <c r="H861" s="3"/>
      <c r="I861" s="3"/>
    </row>
    <row r="862" spans="6:9" s="1" customFormat="1">
      <c r="F862" s="3"/>
      <c r="G862" s="3"/>
      <c r="H862" s="3"/>
      <c r="I862" s="3"/>
    </row>
    <row r="863" spans="6:9" s="1" customFormat="1"/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425781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6384" width="9.140625" style="1"/>
  </cols>
  <sheetData>
    <row r="1" spans="2:11">
      <c r="B1" s="46" t="s">
        <v>134</v>
      </c>
      <c r="C1" s="46" t="s" vm="1">
        <v>206</v>
      </c>
    </row>
    <row r="2" spans="2:11">
      <c r="B2" s="46" t="s">
        <v>133</v>
      </c>
      <c r="C2" s="46" t="s">
        <v>207</v>
      </c>
    </row>
    <row r="3" spans="2:11">
      <c r="B3" s="46" t="s">
        <v>135</v>
      </c>
      <c r="C3" s="46" t="s">
        <v>208</v>
      </c>
    </row>
    <row r="4" spans="2:11">
      <c r="B4" s="46" t="s">
        <v>136</v>
      </c>
      <c r="C4" s="46">
        <v>2148</v>
      </c>
    </row>
    <row r="6" spans="2:11" ht="26.25" customHeight="1">
      <c r="B6" s="135" t="s">
        <v>163</v>
      </c>
      <c r="C6" s="136"/>
      <c r="D6" s="136"/>
      <c r="E6" s="136"/>
      <c r="F6" s="136"/>
      <c r="G6" s="136"/>
      <c r="H6" s="136"/>
      <c r="I6" s="136"/>
      <c r="J6" s="136"/>
      <c r="K6" s="137"/>
    </row>
    <row r="7" spans="2:11" s="3" customFormat="1" ht="63">
      <c r="B7" s="47" t="s">
        <v>108</v>
      </c>
      <c r="C7" s="49" t="s">
        <v>109</v>
      </c>
      <c r="D7" s="49" t="s">
        <v>14</v>
      </c>
      <c r="E7" s="49" t="s">
        <v>15</v>
      </c>
      <c r="F7" s="49" t="s">
        <v>53</v>
      </c>
      <c r="G7" s="49" t="s">
        <v>95</v>
      </c>
      <c r="H7" s="49" t="s">
        <v>50</v>
      </c>
      <c r="I7" s="49" t="s">
        <v>103</v>
      </c>
      <c r="J7" s="49" t="s">
        <v>137</v>
      </c>
      <c r="K7" s="64" t="s">
        <v>138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187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13" t="s">
        <v>1608</v>
      </c>
      <c r="C10" s="87"/>
      <c r="D10" s="87"/>
      <c r="E10" s="87"/>
      <c r="F10" s="87"/>
      <c r="G10" s="87"/>
      <c r="H10" s="87"/>
      <c r="I10" s="114">
        <v>0</v>
      </c>
      <c r="J10" s="115">
        <v>0</v>
      </c>
      <c r="K10" s="115">
        <v>0</v>
      </c>
    </row>
    <row r="11" spans="2:11" ht="21" customHeight="1">
      <c r="B11" s="127"/>
      <c r="C11" s="87"/>
      <c r="D11" s="87"/>
      <c r="E11" s="87"/>
      <c r="F11" s="87"/>
      <c r="G11" s="87"/>
      <c r="H11" s="87"/>
      <c r="I11" s="87"/>
      <c r="J11" s="87"/>
      <c r="K11" s="87"/>
    </row>
    <row r="12" spans="2:11">
      <c r="B12" s="127"/>
      <c r="C12" s="87"/>
      <c r="D12" s="87"/>
      <c r="E12" s="87"/>
      <c r="F12" s="87"/>
      <c r="G12" s="87"/>
      <c r="H12" s="87"/>
      <c r="I12" s="87"/>
      <c r="J12" s="87"/>
      <c r="K12" s="87"/>
    </row>
    <row r="13" spans="2:11"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2:11"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2:11"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2:11"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93"/>
      <c r="C110" s="93"/>
      <c r="D110" s="117"/>
      <c r="E110" s="117"/>
      <c r="F110" s="117"/>
      <c r="G110" s="117"/>
      <c r="H110" s="117"/>
      <c r="I110" s="94"/>
      <c r="J110" s="94"/>
      <c r="K110" s="94"/>
    </row>
    <row r="111" spans="2:11">
      <c r="B111" s="93"/>
      <c r="C111" s="93"/>
      <c r="D111" s="117"/>
      <c r="E111" s="117"/>
      <c r="F111" s="117"/>
      <c r="G111" s="117"/>
      <c r="H111" s="117"/>
      <c r="I111" s="94"/>
      <c r="J111" s="94"/>
      <c r="K111" s="94"/>
    </row>
    <row r="112" spans="2:11">
      <c r="B112" s="93"/>
      <c r="C112" s="93"/>
      <c r="D112" s="117"/>
      <c r="E112" s="117"/>
      <c r="F112" s="117"/>
      <c r="G112" s="117"/>
      <c r="H112" s="117"/>
      <c r="I112" s="94"/>
      <c r="J112" s="94"/>
      <c r="K112" s="94"/>
    </row>
    <row r="113" spans="2:11">
      <c r="B113" s="94"/>
      <c r="C113" s="94"/>
      <c r="D113" s="117"/>
      <c r="E113" s="117"/>
      <c r="F113" s="117"/>
      <c r="G113" s="117"/>
      <c r="H113" s="117"/>
      <c r="I113" s="94"/>
      <c r="J113" s="94"/>
      <c r="K113" s="94"/>
    </row>
    <row r="114" spans="2:11">
      <c r="B114" s="94"/>
      <c r="C114" s="94"/>
      <c r="D114" s="117"/>
      <c r="E114" s="117"/>
      <c r="F114" s="117"/>
      <c r="G114" s="117"/>
      <c r="H114" s="117"/>
      <c r="I114" s="94"/>
      <c r="J114" s="94"/>
      <c r="K114" s="94"/>
    </row>
    <row r="115" spans="2:11">
      <c r="B115" s="94"/>
      <c r="C115" s="94"/>
      <c r="D115" s="117"/>
      <c r="E115" s="117"/>
      <c r="F115" s="117"/>
      <c r="G115" s="117"/>
      <c r="H115" s="117"/>
      <c r="I115" s="94"/>
      <c r="J115" s="94"/>
      <c r="K115" s="94"/>
    </row>
    <row r="116" spans="2:11">
      <c r="B116" s="94"/>
      <c r="C116" s="94"/>
      <c r="D116" s="117"/>
      <c r="E116" s="117"/>
      <c r="F116" s="117"/>
      <c r="G116" s="117"/>
      <c r="H116" s="117"/>
      <c r="I116" s="94"/>
      <c r="J116" s="94"/>
      <c r="K116" s="94"/>
    </row>
    <row r="117" spans="2:11">
      <c r="B117" s="94"/>
      <c r="C117" s="94"/>
      <c r="D117" s="117"/>
      <c r="E117" s="117"/>
      <c r="F117" s="117"/>
      <c r="G117" s="117"/>
      <c r="H117" s="117"/>
      <c r="I117" s="94"/>
      <c r="J117" s="94"/>
      <c r="K117" s="94"/>
    </row>
    <row r="118" spans="2:11">
      <c r="B118" s="94"/>
      <c r="C118" s="94"/>
      <c r="D118" s="117"/>
      <c r="E118" s="117"/>
      <c r="F118" s="117"/>
      <c r="G118" s="117"/>
      <c r="H118" s="117"/>
      <c r="I118" s="94"/>
      <c r="J118" s="94"/>
      <c r="K118" s="94"/>
    </row>
    <row r="119" spans="2:11">
      <c r="B119" s="94"/>
      <c r="C119" s="94"/>
      <c r="D119" s="117"/>
      <c r="E119" s="117"/>
      <c r="F119" s="117"/>
      <c r="G119" s="117"/>
      <c r="H119" s="117"/>
      <c r="I119" s="94"/>
      <c r="J119" s="94"/>
      <c r="K119" s="94"/>
    </row>
    <row r="120" spans="2:11">
      <c r="B120" s="94"/>
      <c r="C120" s="94"/>
      <c r="D120" s="117"/>
      <c r="E120" s="117"/>
      <c r="F120" s="117"/>
      <c r="G120" s="117"/>
      <c r="H120" s="117"/>
      <c r="I120" s="94"/>
      <c r="J120" s="94"/>
      <c r="K120" s="94"/>
    </row>
    <row r="121" spans="2:11">
      <c r="B121" s="94"/>
      <c r="C121" s="94"/>
      <c r="D121" s="117"/>
      <c r="E121" s="117"/>
      <c r="F121" s="117"/>
      <c r="G121" s="117"/>
      <c r="H121" s="117"/>
      <c r="I121" s="94"/>
      <c r="J121" s="94"/>
      <c r="K121" s="94"/>
    </row>
    <row r="122" spans="2:11">
      <c r="B122" s="94"/>
      <c r="C122" s="94"/>
      <c r="D122" s="117"/>
      <c r="E122" s="117"/>
      <c r="F122" s="117"/>
      <c r="G122" s="117"/>
      <c r="H122" s="117"/>
      <c r="I122" s="94"/>
      <c r="J122" s="94"/>
      <c r="K122" s="94"/>
    </row>
    <row r="123" spans="2:11">
      <c r="B123" s="94"/>
      <c r="C123" s="94"/>
      <c r="D123" s="117"/>
      <c r="E123" s="117"/>
      <c r="F123" s="117"/>
      <c r="G123" s="117"/>
      <c r="H123" s="117"/>
      <c r="I123" s="94"/>
      <c r="J123" s="94"/>
      <c r="K123" s="94"/>
    </row>
    <row r="124" spans="2:11">
      <c r="B124" s="94"/>
      <c r="C124" s="94"/>
      <c r="D124" s="117"/>
      <c r="E124" s="117"/>
      <c r="F124" s="117"/>
      <c r="G124" s="117"/>
      <c r="H124" s="117"/>
      <c r="I124" s="94"/>
      <c r="J124" s="94"/>
      <c r="K124" s="94"/>
    </row>
    <row r="125" spans="2:11">
      <c r="B125" s="94"/>
      <c r="C125" s="94"/>
      <c r="D125" s="117"/>
      <c r="E125" s="117"/>
      <c r="F125" s="117"/>
      <c r="G125" s="117"/>
      <c r="H125" s="117"/>
      <c r="I125" s="94"/>
      <c r="J125" s="94"/>
      <c r="K125" s="94"/>
    </row>
    <row r="126" spans="2:11">
      <c r="B126" s="94"/>
      <c r="C126" s="94"/>
      <c r="D126" s="117"/>
      <c r="E126" s="117"/>
      <c r="F126" s="117"/>
      <c r="G126" s="117"/>
      <c r="H126" s="117"/>
      <c r="I126" s="94"/>
      <c r="J126" s="94"/>
      <c r="K126" s="94"/>
    </row>
    <row r="127" spans="2:11">
      <c r="B127" s="94"/>
      <c r="C127" s="94"/>
      <c r="D127" s="117"/>
      <c r="E127" s="117"/>
      <c r="F127" s="117"/>
      <c r="G127" s="117"/>
      <c r="H127" s="117"/>
      <c r="I127" s="94"/>
      <c r="J127" s="94"/>
      <c r="K127" s="94"/>
    </row>
    <row r="128" spans="2:11">
      <c r="B128" s="94"/>
      <c r="C128" s="94"/>
      <c r="D128" s="117"/>
      <c r="E128" s="117"/>
      <c r="F128" s="117"/>
      <c r="G128" s="117"/>
      <c r="H128" s="117"/>
      <c r="I128" s="94"/>
      <c r="J128" s="94"/>
      <c r="K128" s="94"/>
    </row>
    <row r="129" spans="2:11">
      <c r="B129" s="94"/>
      <c r="C129" s="94"/>
      <c r="D129" s="117"/>
      <c r="E129" s="117"/>
      <c r="F129" s="117"/>
      <c r="G129" s="117"/>
      <c r="H129" s="117"/>
      <c r="I129" s="94"/>
      <c r="J129" s="94"/>
      <c r="K129" s="94"/>
    </row>
    <row r="130" spans="2:11">
      <c r="B130" s="94"/>
      <c r="C130" s="94"/>
      <c r="D130" s="117"/>
      <c r="E130" s="117"/>
      <c r="F130" s="117"/>
      <c r="G130" s="117"/>
      <c r="H130" s="117"/>
      <c r="I130" s="94"/>
      <c r="J130" s="94"/>
      <c r="K130" s="94"/>
    </row>
    <row r="131" spans="2:11">
      <c r="B131" s="94"/>
      <c r="C131" s="94"/>
      <c r="D131" s="117"/>
      <c r="E131" s="117"/>
      <c r="F131" s="117"/>
      <c r="G131" s="117"/>
      <c r="H131" s="117"/>
      <c r="I131" s="94"/>
      <c r="J131" s="94"/>
      <c r="K131" s="94"/>
    </row>
    <row r="132" spans="2:11">
      <c r="B132" s="94"/>
      <c r="C132" s="94"/>
      <c r="D132" s="117"/>
      <c r="E132" s="117"/>
      <c r="F132" s="117"/>
      <c r="G132" s="117"/>
      <c r="H132" s="117"/>
      <c r="I132" s="94"/>
      <c r="J132" s="94"/>
      <c r="K132" s="94"/>
    </row>
    <row r="133" spans="2:11">
      <c r="B133" s="94"/>
      <c r="C133" s="94"/>
      <c r="D133" s="117"/>
      <c r="E133" s="117"/>
      <c r="F133" s="117"/>
      <c r="G133" s="117"/>
      <c r="H133" s="117"/>
      <c r="I133" s="94"/>
      <c r="J133" s="94"/>
      <c r="K133" s="94"/>
    </row>
    <row r="134" spans="2:11">
      <c r="B134" s="94"/>
      <c r="C134" s="94"/>
      <c r="D134" s="117"/>
      <c r="E134" s="117"/>
      <c r="F134" s="117"/>
      <c r="G134" s="117"/>
      <c r="H134" s="117"/>
      <c r="I134" s="94"/>
      <c r="J134" s="94"/>
      <c r="K134" s="94"/>
    </row>
    <row r="135" spans="2:11">
      <c r="B135" s="94"/>
      <c r="C135" s="94"/>
      <c r="D135" s="117"/>
      <c r="E135" s="117"/>
      <c r="F135" s="117"/>
      <c r="G135" s="117"/>
      <c r="H135" s="117"/>
      <c r="I135" s="94"/>
      <c r="J135" s="94"/>
      <c r="K135" s="94"/>
    </row>
    <row r="136" spans="2:11">
      <c r="B136" s="94"/>
      <c r="C136" s="94"/>
      <c r="D136" s="117"/>
      <c r="E136" s="117"/>
      <c r="F136" s="117"/>
      <c r="G136" s="117"/>
      <c r="H136" s="117"/>
      <c r="I136" s="94"/>
      <c r="J136" s="94"/>
      <c r="K136" s="94"/>
    </row>
    <row r="137" spans="2:11">
      <c r="B137" s="94"/>
      <c r="C137" s="94"/>
      <c r="D137" s="117"/>
      <c r="E137" s="117"/>
      <c r="F137" s="117"/>
      <c r="G137" s="117"/>
      <c r="H137" s="117"/>
      <c r="I137" s="94"/>
      <c r="J137" s="94"/>
      <c r="K137" s="94"/>
    </row>
    <row r="138" spans="2:11">
      <c r="B138" s="94"/>
      <c r="C138" s="94"/>
      <c r="D138" s="117"/>
      <c r="E138" s="117"/>
      <c r="F138" s="117"/>
      <c r="G138" s="117"/>
      <c r="H138" s="117"/>
      <c r="I138" s="94"/>
      <c r="J138" s="94"/>
      <c r="K138" s="94"/>
    </row>
    <row r="139" spans="2:11">
      <c r="B139" s="94"/>
      <c r="C139" s="94"/>
      <c r="D139" s="117"/>
      <c r="E139" s="117"/>
      <c r="F139" s="117"/>
      <c r="G139" s="117"/>
      <c r="H139" s="117"/>
      <c r="I139" s="94"/>
      <c r="J139" s="94"/>
      <c r="K139" s="94"/>
    </row>
    <row r="140" spans="2:11">
      <c r="B140" s="94"/>
      <c r="C140" s="94"/>
      <c r="D140" s="117"/>
      <c r="E140" s="117"/>
      <c r="F140" s="117"/>
      <c r="G140" s="117"/>
      <c r="H140" s="117"/>
      <c r="I140" s="94"/>
      <c r="J140" s="94"/>
      <c r="K140" s="94"/>
    </row>
    <row r="141" spans="2:11">
      <c r="B141" s="94"/>
      <c r="C141" s="94"/>
      <c r="D141" s="117"/>
      <c r="E141" s="117"/>
      <c r="F141" s="117"/>
      <c r="G141" s="117"/>
      <c r="H141" s="117"/>
      <c r="I141" s="94"/>
      <c r="J141" s="94"/>
      <c r="K141" s="94"/>
    </row>
    <row r="142" spans="2:11">
      <c r="B142" s="94"/>
      <c r="C142" s="94"/>
      <c r="D142" s="117"/>
      <c r="E142" s="117"/>
      <c r="F142" s="117"/>
      <c r="G142" s="117"/>
      <c r="H142" s="117"/>
      <c r="I142" s="94"/>
      <c r="J142" s="94"/>
      <c r="K142" s="94"/>
    </row>
    <row r="143" spans="2:11">
      <c r="B143" s="94"/>
      <c r="C143" s="94"/>
      <c r="D143" s="117"/>
      <c r="E143" s="117"/>
      <c r="F143" s="117"/>
      <c r="G143" s="117"/>
      <c r="H143" s="117"/>
      <c r="I143" s="94"/>
      <c r="J143" s="94"/>
      <c r="K143" s="94"/>
    </row>
    <row r="144" spans="2:11">
      <c r="B144" s="94"/>
      <c r="C144" s="94"/>
      <c r="D144" s="117"/>
      <c r="E144" s="117"/>
      <c r="F144" s="117"/>
      <c r="G144" s="117"/>
      <c r="H144" s="117"/>
      <c r="I144" s="94"/>
      <c r="J144" s="94"/>
      <c r="K144" s="94"/>
    </row>
    <row r="145" spans="2:11">
      <c r="B145" s="94"/>
      <c r="C145" s="94"/>
      <c r="D145" s="117"/>
      <c r="E145" s="117"/>
      <c r="F145" s="117"/>
      <c r="G145" s="117"/>
      <c r="H145" s="117"/>
      <c r="I145" s="94"/>
      <c r="J145" s="94"/>
      <c r="K145" s="94"/>
    </row>
    <row r="146" spans="2:11">
      <c r="B146" s="94"/>
      <c r="C146" s="94"/>
      <c r="D146" s="117"/>
      <c r="E146" s="117"/>
      <c r="F146" s="117"/>
      <c r="G146" s="117"/>
      <c r="H146" s="117"/>
      <c r="I146" s="94"/>
      <c r="J146" s="94"/>
      <c r="K146" s="94"/>
    </row>
    <row r="147" spans="2:11">
      <c r="B147" s="94"/>
      <c r="C147" s="94"/>
      <c r="D147" s="117"/>
      <c r="E147" s="117"/>
      <c r="F147" s="117"/>
      <c r="G147" s="117"/>
      <c r="H147" s="117"/>
      <c r="I147" s="94"/>
      <c r="J147" s="94"/>
      <c r="K147" s="94"/>
    </row>
    <row r="148" spans="2:11">
      <c r="B148" s="94"/>
      <c r="C148" s="94"/>
      <c r="D148" s="117"/>
      <c r="E148" s="117"/>
      <c r="F148" s="117"/>
      <c r="G148" s="117"/>
      <c r="H148" s="117"/>
      <c r="I148" s="94"/>
      <c r="J148" s="94"/>
      <c r="K148" s="94"/>
    </row>
    <row r="149" spans="2:11">
      <c r="B149" s="94"/>
      <c r="C149" s="94"/>
      <c r="D149" s="117"/>
      <c r="E149" s="117"/>
      <c r="F149" s="117"/>
      <c r="G149" s="117"/>
      <c r="H149" s="117"/>
      <c r="I149" s="94"/>
      <c r="J149" s="94"/>
      <c r="K149" s="94"/>
    </row>
    <row r="150" spans="2:11">
      <c r="B150" s="94"/>
      <c r="C150" s="94"/>
      <c r="D150" s="117"/>
      <c r="E150" s="117"/>
      <c r="F150" s="117"/>
      <c r="G150" s="117"/>
      <c r="H150" s="117"/>
      <c r="I150" s="94"/>
      <c r="J150" s="94"/>
      <c r="K150" s="94"/>
    </row>
    <row r="151" spans="2:11">
      <c r="B151" s="94"/>
      <c r="C151" s="94"/>
      <c r="D151" s="117"/>
      <c r="E151" s="117"/>
      <c r="F151" s="117"/>
      <c r="G151" s="117"/>
      <c r="H151" s="117"/>
      <c r="I151" s="94"/>
      <c r="J151" s="94"/>
      <c r="K151" s="94"/>
    </row>
    <row r="152" spans="2:11">
      <c r="B152" s="94"/>
      <c r="C152" s="94"/>
      <c r="D152" s="117"/>
      <c r="E152" s="117"/>
      <c r="F152" s="117"/>
      <c r="G152" s="117"/>
      <c r="H152" s="117"/>
      <c r="I152" s="94"/>
      <c r="J152" s="94"/>
      <c r="K152" s="94"/>
    </row>
    <row r="153" spans="2:11">
      <c r="B153" s="94"/>
      <c r="C153" s="94"/>
      <c r="D153" s="117"/>
      <c r="E153" s="117"/>
      <c r="F153" s="117"/>
      <c r="G153" s="117"/>
      <c r="H153" s="117"/>
      <c r="I153" s="94"/>
      <c r="J153" s="94"/>
      <c r="K153" s="94"/>
    </row>
    <row r="154" spans="2:11">
      <c r="B154" s="94"/>
      <c r="C154" s="94"/>
      <c r="D154" s="117"/>
      <c r="E154" s="117"/>
      <c r="F154" s="117"/>
      <c r="G154" s="117"/>
      <c r="H154" s="117"/>
      <c r="I154" s="94"/>
      <c r="J154" s="94"/>
      <c r="K154" s="94"/>
    </row>
    <row r="155" spans="2:11">
      <c r="B155" s="94"/>
      <c r="C155" s="94"/>
      <c r="D155" s="117"/>
      <c r="E155" s="117"/>
      <c r="F155" s="117"/>
      <c r="G155" s="117"/>
      <c r="H155" s="117"/>
      <c r="I155" s="94"/>
      <c r="J155" s="94"/>
      <c r="K155" s="94"/>
    </row>
    <row r="156" spans="2:11">
      <c r="B156" s="94"/>
      <c r="C156" s="94"/>
      <c r="D156" s="117"/>
      <c r="E156" s="117"/>
      <c r="F156" s="117"/>
      <c r="G156" s="117"/>
      <c r="H156" s="117"/>
      <c r="I156" s="94"/>
      <c r="J156" s="94"/>
      <c r="K156" s="94"/>
    </row>
    <row r="157" spans="2:11">
      <c r="B157" s="94"/>
      <c r="C157" s="94"/>
      <c r="D157" s="117"/>
      <c r="E157" s="117"/>
      <c r="F157" s="117"/>
      <c r="G157" s="117"/>
      <c r="H157" s="117"/>
      <c r="I157" s="94"/>
      <c r="J157" s="94"/>
      <c r="K157" s="94"/>
    </row>
    <row r="158" spans="2:11">
      <c r="B158" s="94"/>
      <c r="C158" s="94"/>
      <c r="D158" s="117"/>
      <c r="E158" s="117"/>
      <c r="F158" s="117"/>
      <c r="G158" s="117"/>
      <c r="H158" s="117"/>
      <c r="I158" s="94"/>
      <c r="J158" s="94"/>
      <c r="K158" s="94"/>
    </row>
    <row r="159" spans="2:11">
      <c r="B159" s="94"/>
      <c r="C159" s="94"/>
      <c r="D159" s="117"/>
      <c r="E159" s="117"/>
      <c r="F159" s="117"/>
      <c r="G159" s="117"/>
      <c r="H159" s="117"/>
      <c r="I159" s="94"/>
      <c r="J159" s="94"/>
      <c r="K159" s="94"/>
    </row>
    <row r="160" spans="2:11">
      <c r="B160" s="94"/>
      <c r="C160" s="94"/>
      <c r="D160" s="117"/>
      <c r="E160" s="117"/>
      <c r="F160" s="117"/>
      <c r="G160" s="117"/>
      <c r="H160" s="117"/>
      <c r="I160" s="94"/>
      <c r="J160" s="94"/>
      <c r="K160" s="94"/>
    </row>
    <row r="161" spans="2:11">
      <c r="B161" s="94"/>
      <c r="C161" s="94"/>
      <c r="D161" s="117"/>
      <c r="E161" s="117"/>
      <c r="F161" s="117"/>
      <c r="G161" s="117"/>
      <c r="H161" s="117"/>
      <c r="I161" s="94"/>
      <c r="J161" s="94"/>
      <c r="K161" s="94"/>
    </row>
    <row r="162" spans="2:11">
      <c r="B162" s="94"/>
      <c r="C162" s="94"/>
      <c r="D162" s="117"/>
      <c r="E162" s="117"/>
      <c r="F162" s="117"/>
      <c r="G162" s="117"/>
      <c r="H162" s="117"/>
      <c r="I162" s="94"/>
      <c r="J162" s="94"/>
      <c r="K162" s="94"/>
    </row>
    <row r="163" spans="2:11">
      <c r="B163" s="94"/>
      <c r="C163" s="94"/>
      <c r="D163" s="117"/>
      <c r="E163" s="117"/>
      <c r="F163" s="117"/>
      <c r="G163" s="117"/>
      <c r="H163" s="117"/>
      <c r="I163" s="94"/>
      <c r="J163" s="94"/>
      <c r="K163" s="94"/>
    </row>
    <row r="164" spans="2:11">
      <c r="B164" s="94"/>
      <c r="C164" s="94"/>
      <c r="D164" s="117"/>
      <c r="E164" s="117"/>
      <c r="F164" s="117"/>
      <c r="G164" s="117"/>
      <c r="H164" s="117"/>
      <c r="I164" s="94"/>
      <c r="J164" s="94"/>
      <c r="K164" s="94"/>
    </row>
    <row r="165" spans="2:11">
      <c r="B165" s="94"/>
      <c r="C165" s="94"/>
      <c r="D165" s="117"/>
      <c r="E165" s="117"/>
      <c r="F165" s="117"/>
      <c r="G165" s="117"/>
      <c r="H165" s="117"/>
      <c r="I165" s="94"/>
      <c r="J165" s="94"/>
      <c r="K165" s="94"/>
    </row>
    <row r="166" spans="2:11">
      <c r="B166" s="94"/>
      <c r="C166" s="94"/>
      <c r="D166" s="117"/>
      <c r="E166" s="117"/>
      <c r="F166" s="117"/>
      <c r="G166" s="117"/>
      <c r="H166" s="117"/>
      <c r="I166" s="94"/>
      <c r="J166" s="94"/>
      <c r="K166" s="94"/>
    </row>
    <row r="167" spans="2:11">
      <c r="B167" s="94"/>
      <c r="C167" s="94"/>
      <c r="D167" s="117"/>
      <c r="E167" s="117"/>
      <c r="F167" s="117"/>
      <c r="G167" s="117"/>
      <c r="H167" s="117"/>
      <c r="I167" s="94"/>
      <c r="J167" s="94"/>
      <c r="K167" s="94"/>
    </row>
    <row r="168" spans="2:11">
      <c r="B168" s="94"/>
      <c r="C168" s="94"/>
      <c r="D168" s="117"/>
      <c r="E168" s="117"/>
      <c r="F168" s="117"/>
      <c r="G168" s="117"/>
      <c r="H168" s="117"/>
      <c r="I168" s="94"/>
      <c r="J168" s="94"/>
      <c r="K168" s="94"/>
    </row>
    <row r="169" spans="2:11">
      <c r="B169" s="94"/>
      <c r="C169" s="94"/>
      <c r="D169" s="117"/>
      <c r="E169" s="117"/>
      <c r="F169" s="117"/>
      <c r="G169" s="117"/>
      <c r="H169" s="117"/>
      <c r="I169" s="94"/>
      <c r="J169" s="94"/>
      <c r="K169" s="94"/>
    </row>
    <row r="170" spans="2:11">
      <c r="B170" s="94"/>
      <c r="C170" s="94"/>
      <c r="D170" s="117"/>
      <c r="E170" s="117"/>
      <c r="F170" s="117"/>
      <c r="G170" s="117"/>
      <c r="H170" s="117"/>
      <c r="I170" s="94"/>
      <c r="J170" s="94"/>
      <c r="K170" s="94"/>
    </row>
    <row r="171" spans="2:11">
      <c r="B171" s="94"/>
      <c r="C171" s="94"/>
      <c r="D171" s="117"/>
      <c r="E171" s="117"/>
      <c r="F171" s="117"/>
      <c r="G171" s="117"/>
      <c r="H171" s="117"/>
      <c r="I171" s="94"/>
      <c r="J171" s="94"/>
      <c r="K171" s="94"/>
    </row>
    <row r="172" spans="2:11">
      <c r="B172" s="94"/>
      <c r="C172" s="94"/>
      <c r="D172" s="117"/>
      <c r="E172" s="117"/>
      <c r="F172" s="117"/>
      <c r="G172" s="117"/>
      <c r="H172" s="117"/>
      <c r="I172" s="94"/>
      <c r="J172" s="94"/>
      <c r="K172" s="94"/>
    </row>
    <row r="173" spans="2:11">
      <c r="B173" s="94"/>
      <c r="C173" s="94"/>
      <c r="D173" s="117"/>
      <c r="E173" s="117"/>
      <c r="F173" s="117"/>
      <c r="G173" s="117"/>
      <c r="H173" s="117"/>
      <c r="I173" s="94"/>
      <c r="J173" s="94"/>
      <c r="K173" s="94"/>
    </row>
    <row r="174" spans="2:11">
      <c r="B174" s="94"/>
      <c r="C174" s="94"/>
      <c r="D174" s="117"/>
      <c r="E174" s="117"/>
      <c r="F174" s="117"/>
      <c r="G174" s="117"/>
      <c r="H174" s="117"/>
      <c r="I174" s="94"/>
      <c r="J174" s="94"/>
      <c r="K174" s="94"/>
    </row>
    <row r="175" spans="2:11">
      <c r="B175" s="94"/>
      <c r="C175" s="94"/>
      <c r="D175" s="117"/>
      <c r="E175" s="117"/>
      <c r="F175" s="117"/>
      <c r="G175" s="117"/>
      <c r="H175" s="117"/>
      <c r="I175" s="94"/>
      <c r="J175" s="94"/>
      <c r="K175" s="94"/>
    </row>
    <row r="176" spans="2:11">
      <c r="B176" s="94"/>
      <c r="C176" s="94"/>
      <c r="D176" s="117"/>
      <c r="E176" s="117"/>
      <c r="F176" s="117"/>
      <c r="G176" s="117"/>
      <c r="H176" s="117"/>
      <c r="I176" s="94"/>
      <c r="J176" s="94"/>
      <c r="K176" s="94"/>
    </row>
    <row r="177" spans="2:11">
      <c r="B177" s="94"/>
      <c r="C177" s="94"/>
      <c r="D177" s="117"/>
      <c r="E177" s="117"/>
      <c r="F177" s="117"/>
      <c r="G177" s="117"/>
      <c r="H177" s="117"/>
      <c r="I177" s="94"/>
      <c r="J177" s="94"/>
      <c r="K177" s="94"/>
    </row>
    <row r="178" spans="2:11">
      <c r="B178" s="94"/>
      <c r="C178" s="94"/>
      <c r="D178" s="117"/>
      <c r="E178" s="117"/>
      <c r="F178" s="117"/>
      <c r="G178" s="117"/>
      <c r="H178" s="117"/>
      <c r="I178" s="94"/>
      <c r="J178" s="94"/>
      <c r="K178" s="94"/>
    </row>
    <row r="179" spans="2:11">
      <c r="B179" s="94"/>
      <c r="C179" s="94"/>
      <c r="D179" s="117"/>
      <c r="E179" s="117"/>
      <c r="F179" s="117"/>
      <c r="G179" s="117"/>
      <c r="H179" s="117"/>
      <c r="I179" s="94"/>
      <c r="J179" s="94"/>
      <c r="K179" s="94"/>
    </row>
    <row r="180" spans="2:11">
      <c r="B180" s="94"/>
      <c r="C180" s="94"/>
      <c r="D180" s="117"/>
      <c r="E180" s="117"/>
      <c r="F180" s="117"/>
      <c r="G180" s="117"/>
      <c r="H180" s="117"/>
      <c r="I180" s="94"/>
      <c r="J180" s="94"/>
      <c r="K180" s="94"/>
    </row>
    <row r="181" spans="2:11">
      <c r="B181" s="94"/>
      <c r="C181" s="94"/>
      <c r="D181" s="117"/>
      <c r="E181" s="117"/>
      <c r="F181" s="117"/>
      <c r="G181" s="117"/>
      <c r="H181" s="117"/>
      <c r="I181" s="94"/>
      <c r="J181" s="94"/>
      <c r="K181" s="94"/>
    </row>
    <row r="182" spans="2:11">
      <c r="B182" s="94"/>
      <c r="C182" s="94"/>
      <c r="D182" s="117"/>
      <c r="E182" s="117"/>
      <c r="F182" s="117"/>
      <c r="G182" s="117"/>
      <c r="H182" s="117"/>
      <c r="I182" s="94"/>
      <c r="J182" s="94"/>
      <c r="K182" s="94"/>
    </row>
    <row r="183" spans="2:11">
      <c r="B183" s="94"/>
      <c r="C183" s="94"/>
      <c r="D183" s="117"/>
      <c r="E183" s="117"/>
      <c r="F183" s="117"/>
      <c r="G183" s="117"/>
      <c r="H183" s="117"/>
      <c r="I183" s="94"/>
      <c r="J183" s="94"/>
      <c r="K183" s="94"/>
    </row>
    <row r="184" spans="2:11">
      <c r="B184" s="94"/>
      <c r="C184" s="94"/>
      <c r="D184" s="117"/>
      <c r="E184" s="117"/>
      <c r="F184" s="117"/>
      <c r="G184" s="117"/>
      <c r="H184" s="117"/>
      <c r="I184" s="94"/>
      <c r="J184" s="94"/>
      <c r="K184" s="94"/>
    </row>
    <row r="185" spans="2:11">
      <c r="B185" s="94"/>
      <c r="C185" s="94"/>
      <c r="D185" s="117"/>
      <c r="E185" s="117"/>
      <c r="F185" s="117"/>
      <c r="G185" s="117"/>
      <c r="H185" s="117"/>
      <c r="I185" s="94"/>
      <c r="J185" s="94"/>
      <c r="K185" s="94"/>
    </row>
    <row r="186" spans="2:11">
      <c r="B186" s="94"/>
      <c r="C186" s="94"/>
      <c r="D186" s="117"/>
      <c r="E186" s="117"/>
      <c r="F186" s="117"/>
      <c r="G186" s="117"/>
      <c r="H186" s="117"/>
      <c r="I186" s="94"/>
      <c r="J186" s="94"/>
      <c r="K186" s="94"/>
    </row>
    <row r="187" spans="2:11">
      <c r="B187" s="94"/>
      <c r="C187" s="94"/>
      <c r="D187" s="117"/>
      <c r="E187" s="117"/>
      <c r="F187" s="117"/>
      <c r="G187" s="117"/>
      <c r="H187" s="117"/>
      <c r="I187" s="94"/>
      <c r="J187" s="94"/>
      <c r="K187" s="94"/>
    </row>
    <row r="188" spans="2:11">
      <c r="B188" s="94"/>
      <c r="C188" s="94"/>
      <c r="D188" s="117"/>
      <c r="E188" s="117"/>
      <c r="F188" s="117"/>
      <c r="G188" s="117"/>
      <c r="H188" s="117"/>
      <c r="I188" s="94"/>
      <c r="J188" s="94"/>
      <c r="K188" s="94"/>
    </row>
    <row r="189" spans="2:11">
      <c r="B189" s="94"/>
      <c r="C189" s="94"/>
      <c r="D189" s="117"/>
      <c r="E189" s="117"/>
      <c r="F189" s="117"/>
      <c r="G189" s="117"/>
      <c r="H189" s="117"/>
      <c r="I189" s="94"/>
      <c r="J189" s="94"/>
      <c r="K189" s="94"/>
    </row>
    <row r="190" spans="2:11">
      <c r="B190" s="94"/>
      <c r="C190" s="94"/>
      <c r="D190" s="117"/>
      <c r="E190" s="117"/>
      <c r="F190" s="117"/>
      <c r="G190" s="117"/>
      <c r="H190" s="117"/>
      <c r="I190" s="94"/>
      <c r="J190" s="94"/>
      <c r="K190" s="94"/>
    </row>
    <row r="191" spans="2:11">
      <c r="B191" s="94"/>
      <c r="C191" s="94"/>
      <c r="D191" s="117"/>
      <c r="E191" s="117"/>
      <c r="F191" s="117"/>
      <c r="G191" s="117"/>
      <c r="H191" s="117"/>
      <c r="I191" s="94"/>
      <c r="J191" s="94"/>
      <c r="K191" s="94"/>
    </row>
    <row r="192" spans="2:11">
      <c r="B192" s="94"/>
      <c r="C192" s="94"/>
      <c r="D192" s="117"/>
      <c r="E192" s="117"/>
      <c r="F192" s="117"/>
      <c r="G192" s="117"/>
      <c r="H192" s="117"/>
      <c r="I192" s="94"/>
      <c r="J192" s="94"/>
      <c r="K192" s="94"/>
    </row>
    <row r="193" spans="2:11">
      <c r="B193" s="94"/>
      <c r="C193" s="94"/>
      <c r="D193" s="117"/>
      <c r="E193" s="117"/>
      <c r="F193" s="117"/>
      <c r="G193" s="117"/>
      <c r="H193" s="117"/>
      <c r="I193" s="94"/>
      <c r="J193" s="94"/>
      <c r="K193" s="94"/>
    </row>
    <row r="194" spans="2:11">
      <c r="B194" s="94"/>
      <c r="C194" s="94"/>
      <c r="D194" s="117"/>
      <c r="E194" s="117"/>
      <c r="F194" s="117"/>
      <c r="G194" s="117"/>
      <c r="H194" s="117"/>
      <c r="I194" s="94"/>
      <c r="J194" s="94"/>
      <c r="K194" s="94"/>
    </row>
    <row r="195" spans="2:11">
      <c r="B195" s="94"/>
      <c r="C195" s="94"/>
      <c r="D195" s="117"/>
      <c r="E195" s="117"/>
      <c r="F195" s="117"/>
      <c r="G195" s="117"/>
      <c r="H195" s="117"/>
      <c r="I195" s="94"/>
      <c r="J195" s="94"/>
      <c r="K195" s="94"/>
    </row>
    <row r="196" spans="2:11">
      <c r="B196" s="94"/>
      <c r="C196" s="94"/>
      <c r="D196" s="117"/>
      <c r="E196" s="117"/>
      <c r="F196" s="117"/>
      <c r="G196" s="117"/>
      <c r="H196" s="117"/>
      <c r="I196" s="94"/>
      <c r="J196" s="94"/>
      <c r="K196" s="94"/>
    </row>
    <row r="197" spans="2:11">
      <c r="B197" s="94"/>
      <c r="C197" s="94"/>
      <c r="D197" s="117"/>
      <c r="E197" s="117"/>
      <c r="F197" s="117"/>
      <c r="G197" s="117"/>
      <c r="H197" s="117"/>
      <c r="I197" s="94"/>
      <c r="J197" s="94"/>
      <c r="K197" s="94"/>
    </row>
    <row r="198" spans="2:11">
      <c r="B198" s="94"/>
      <c r="C198" s="94"/>
      <c r="D198" s="117"/>
      <c r="E198" s="117"/>
      <c r="F198" s="117"/>
      <c r="G198" s="117"/>
      <c r="H198" s="117"/>
      <c r="I198" s="94"/>
      <c r="J198" s="94"/>
      <c r="K198" s="94"/>
    </row>
    <row r="199" spans="2:11">
      <c r="B199" s="94"/>
      <c r="C199" s="94"/>
      <c r="D199" s="117"/>
      <c r="E199" s="117"/>
      <c r="F199" s="117"/>
      <c r="G199" s="117"/>
      <c r="H199" s="117"/>
      <c r="I199" s="94"/>
      <c r="J199" s="94"/>
      <c r="K199" s="94"/>
    </row>
    <row r="200" spans="2:11">
      <c r="B200" s="94"/>
      <c r="C200" s="94"/>
      <c r="D200" s="117"/>
      <c r="E200" s="117"/>
      <c r="F200" s="117"/>
      <c r="G200" s="117"/>
      <c r="H200" s="117"/>
      <c r="I200" s="94"/>
      <c r="J200" s="94"/>
      <c r="K200" s="94"/>
    </row>
    <row r="201" spans="2:11">
      <c r="B201" s="94"/>
      <c r="C201" s="94"/>
      <c r="D201" s="117"/>
      <c r="E201" s="117"/>
      <c r="F201" s="117"/>
      <c r="G201" s="117"/>
      <c r="H201" s="117"/>
      <c r="I201" s="94"/>
      <c r="J201" s="94"/>
      <c r="K201" s="94"/>
    </row>
    <row r="202" spans="2:11">
      <c r="B202" s="94"/>
      <c r="C202" s="94"/>
      <c r="D202" s="117"/>
      <c r="E202" s="117"/>
      <c r="F202" s="117"/>
      <c r="G202" s="117"/>
      <c r="H202" s="117"/>
      <c r="I202" s="94"/>
      <c r="J202" s="94"/>
      <c r="K202" s="94"/>
    </row>
    <row r="203" spans="2:11">
      <c r="B203" s="94"/>
      <c r="C203" s="94"/>
      <c r="D203" s="117"/>
      <c r="E203" s="117"/>
      <c r="F203" s="117"/>
      <c r="G203" s="117"/>
      <c r="H203" s="117"/>
      <c r="I203" s="94"/>
      <c r="J203" s="94"/>
      <c r="K203" s="94"/>
    </row>
    <row r="204" spans="2:11">
      <c r="B204" s="94"/>
      <c r="C204" s="94"/>
      <c r="D204" s="117"/>
      <c r="E204" s="117"/>
      <c r="F204" s="117"/>
      <c r="G204" s="117"/>
      <c r="H204" s="117"/>
      <c r="I204" s="94"/>
      <c r="J204" s="94"/>
      <c r="K204" s="94"/>
    </row>
    <row r="205" spans="2:11">
      <c r="B205" s="94"/>
      <c r="C205" s="94"/>
      <c r="D205" s="117"/>
      <c r="E205" s="117"/>
      <c r="F205" s="117"/>
      <c r="G205" s="117"/>
      <c r="H205" s="117"/>
      <c r="I205" s="94"/>
      <c r="J205" s="94"/>
      <c r="K205" s="94"/>
    </row>
    <row r="206" spans="2:11">
      <c r="B206" s="94"/>
      <c r="C206" s="94"/>
      <c r="D206" s="117"/>
      <c r="E206" s="117"/>
      <c r="F206" s="117"/>
      <c r="G206" s="117"/>
      <c r="H206" s="117"/>
      <c r="I206" s="94"/>
      <c r="J206" s="94"/>
      <c r="K206" s="94"/>
    </row>
    <row r="207" spans="2:11">
      <c r="B207" s="94"/>
      <c r="C207" s="94"/>
      <c r="D207" s="117"/>
      <c r="E207" s="117"/>
      <c r="F207" s="117"/>
      <c r="G207" s="117"/>
      <c r="H207" s="117"/>
      <c r="I207" s="94"/>
      <c r="J207" s="94"/>
      <c r="K207" s="94"/>
    </row>
    <row r="208" spans="2:11">
      <c r="B208" s="94"/>
      <c r="C208" s="94"/>
      <c r="D208" s="117"/>
      <c r="E208" s="117"/>
      <c r="F208" s="117"/>
      <c r="G208" s="117"/>
      <c r="H208" s="117"/>
      <c r="I208" s="94"/>
      <c r="J208" s="94"/>
      <c r="K208" s="94"/>
    </row>
    <row r="209" spans="2:11">
      <c r="B209" s="94"/>
      <c r="C209" s="94"/>
      <c r="D209" s="117"/>
      <c r="E209" s="117"/>
      <c r="F209" s="117"/>
      <c r="G209" s="117"/>
      <c r="H209" s="117"/>
      <c r="I209" s="94"/>
      <c r="J209" s="94"/>
      <c r="K209" s="94"/>
    </row>
    <row r="210" spans="2:11">
      <c r="B210" s="94"/>
      <c r="C210" s="94"/>
      <c r="D210" s="117"/>
      <c r="E210" s="117"/>
      <c r="F210" s="117"/>
      <c r="G210" s="117"/>
      <c r="H210" s="117"/>
      <c r="I210" s="94"/>
      <c r="J210" s="94"/>
      <c r="K210" s="94"/>
    </row>
    <row r="211" spans="2:11">
      <c r="B211" s="94"/>
      <c r="C211" s="94"/>
      <c r="D211" s="117"/>
      <c r="E211" s="117"/>
      <c r="F211" s="117"/>
      <c r="G211" s="117"/>
      <c r="H211" s="117"/>
      <c r="I211" s="94"/>
      <c r="J211" s="94"/>
      <c r="K211" s="94"/>
    </row>
    <row r="212" spans="2:11">
      <c r="B212" s="94"/>
      <c r="C212" s="94"/>
      <c r="D212" s="117"/>
      <c r="E212" s="117"/>
      <c r="F212" s="117"/>
      <c r="G212" s="117"/>
      <c r="H212" s="117"/>
      <c r="I212" s="94"/>
      <c r="J212" s="94"/>
      <c r="K212" s="94"/>
    </row>
    <row r="213" spans="2:11">
      <c r="B213" s="94"/>
      <c r="C213" s="94"/>
      <c r="D213" s="117"/>
      <c r="E213" s="117"/>
      <c r="F213" s="117"/>
      <c r="G213" s="117"/>
      <c r="H213" s="117"/>
      <c r="I213" s="94"/>
      <c r="J213" s="94"/>
      <c r="K213" s="94"/>
    </row>
    <row r="214" spans="2:11">
      <c r="B214" s="94"/>
      <c r="C214" s="94"/>
      <c r="D214" s="117"/>
      <c r="E214" s="117"/>
      <c r="F214" s="117"/>
      <c r="G214" s="117"/>
      <c r="H214" s="117"/>
      <c r="I214" s="94"/>
      <c r="J214" s="94"/>
      <c r="K214" s="94"/>
    </row>
    <row r="215" spans="2:11">
      <c r="B215" s="94"/>
      <c r="C215" s="94"/>
      <c r="D215" s="117"/>
      <c r="E215" s="117"/>
      <c r="F215" s="117"/>
      <c r="G215" s="117"/>
      <c r="H215" s="117"/>
      <c r="I215" s="94"/>
      <c r="J215" s="94"/>
      <c r="K215" s="94"/>
    </row>
    <row r="216" spans="2:11">
      <c r="B216" s="94"/>
      <c r="C216" s="94"/>
      <c r="D216" s="117"/>
      <c r="E216" s="117"/>
      <c r="F216" s="117"/>
      <c r="G216" s="117"/>
      <c r="H216" s="117"/>
      <c r="I216" s="94"/>
      <c r="J216" s="94"/>
      <c r="K216" s="94"/>
    </row>
    <row r="217" spans="2:11">
      <c r="B217" s="94"/>
      <c r="C217" s="94"/>
      <c r="D217" s="117"/>
      <c r="E217" s="117"/>
      <c r="F217" s="117"/>
      <c r="G217" s="117"/>
      <c r="H217" s="117"/>
      <c r="I217" s="94"/>
      <c r="J217" s="94"/>
      <c r="K217" s="94"/>
    </row>
    <row r="218" spans="2:11">
      <c r="B218" s="94"/>
      <c r="C218" s="94"/>
      <c r="D218" s="117"/>
      <c r="E218" s="117"/>
      <c r="F218" s="117"/>
      <c r="G218" s="117"/>
      <c r="H218" s="117"/>
      <c r="I218" s="94"/>
      <c r="J218" s="94"/>
      <c r="K218" s="94"/>
    </row>
    <row r="219" spans="2:11">
      <c r="B219" s="94"/>
      <c r="C219" s="94"/>
      <c r="D219" s="117"/>
      <c r="E219" s="117"/>
      <c r="F219" s="117"/>
      <c r="G219" s="117"/>
      <c r="H219" s="117"/>
      <c r="I219" s="94"/>
      <c r="J219" s="94"/>
      <c r="K219" s="94"/>
    </row>
    <row r="220" spans="2:11">
      <c r="B220" s="94"/>
      <c r="C220" s="94"/>
      <c r="D220" s="117"/>
      <c r="E220" s="117"/>
      <c r="F220" s="117"/>
      <c r="G220" s="117"/>
      <c r="H220" s="117"/>
      <c r="I220" s="94"/>
      <c r="J220" s="94"/>
      <c r="K220" s="94"/>
    </row>
    <row r="221" spans="2:11">
      <c r="B221" s="94"/>
      <c r="C221" s="94"/>
      <c r="D221" s="117"/>
      <c r="E221" s="117"/>
      <c r="F221" s="117"/>
      <c r="G221" s="117"/>
      <c r="H221" s="117"/>
      <c r="I221" s="94"/>
      <c r="J221" s="94"/>
      <c r="K221" s="94"/>
    </row>
    <row r="222" spans="2:11">
      <c r="B222" s="94"/>
      <c r="C222" s="94"/>
      <c r="D222" s="117"/>
      <c r="E222" s="117"/>
      <c r="F222" s="117"/>
      <c r="G222" s="117"/>
      <c r="H222" s="117"/>
      <c r="I222" s="94"/>
      <c r="J222" s="94"/>
      <c r="K222" s="94"/>
    </row>
    <row r="223" spans="2:11">
      <c r="B223" s="94"/>
      <c r="C223" s="94"/>
      <c r="D223" s="117"/>
      <c r="E223" s="117"/>
      <c r="F223" s="117"/>
      <c r="G223" s="117"/>
      <c r="H223" s="117"/>
      <c r="I223" s="94"/>
      <c r="J223" s="94"/>
      <c r="K223" s="94"/>
    </row>
    <row r="224" spans="2:11">
      <c r="B224" s="94"/>
      <c r="C224" s="94"/>
      <c r="D224" s="117"/>
      <c r="E224" s="117"/>
      <c r="F224" s="117"/>
      <c r="G224" s="117"/>
      <c r="H224" s="117"/>
      <c r="I224" s="94"/>
      <c r="J224" s="94"/>
      <c r="K224" s="94"/>
    </row>
    <row r="225" spans="2:11">
      <c r="B225" s="94"/>
      <c r="C225" s="94"/>
      <c r="D225" s="117"/>
      <c r="E225" s="117"/>
      <c r="F225" s="117"/>
      <c r="G225" s="117"/>
      <c r="H225" s="117"/>
      <c r="I225" s="94"/>
      <c r="J225" s="94"/>
      <c r="K225" s="94"/>
    </row>
    <row r="226" spans="2:11">
      <c r="B226" s="94"/>
      <c r="C226" s="94"/>
      <c r="D226" s="117"/>
      <c r="E226" s="117"/>
      <c r="F226" s="117"/>
      <c r="G226" s="117"/>
      <c r="H226" s="117"/>
      <c r="I226" s="94"/>
      <c r="J226" s="94"/>
      <c r="K226" s="94"/>
    </row>
    <row r="227" spans="2:11">
      <c r="B227" s="94"/>
      <c r="C227" s="94"/>
      <c r="D227" s="117"/>
      <c r="E227" s="117"/>
      <c r="F227" s="117"/>
      <c r="G227" s="117"/>
      <c r="H227" s="117"/>
      <c r="I227" s="94"/>
      <c r="J227" s="94"/>
      <c r="K227" s="94"/>
    </row>
    <row r="228" spans="2:11">
      <c r="B228" s="94"/>
      <c r="C228" s="94"/>
      <c r="D228" s="117"/>
      <c r="E228" s="117"/>
      <c r="F228" s="117"/>
      <c r="G228" s="117"/>
      <c r="H228" s="117"/>
      <c r="I228" s="94"/>
      <c r="J228" s="94"/>
      <c r="K228" s="94"/>
    </row>
    <row r="229" spans="2:11">
      <c r="B229" s="94"/>
      <c r="C229" s="94"/>
      <c r="D229" s="117"/>
      <c r="E229" s="117"/>
      <c r="F229" s="117"/>
      <c r="G229" s="117"/>
      <c r="H229" s="117"/>
      <c r="I229" s="94"/>
      <c r="J229" s="94"/>
      <c r="K229" s="94"/>
    </row>
    <row r="230" spans="2:11">
      <c r="B230" s="94"/>
      <c r="C230" s="94"/>
      <c r="D230" s="117"/>
      <c r="E230" s="117"/>
      <c r="F230" s="117"/>
      <c r="G230" s="117"/>
      <c r="H230" s="117"/>
      <c r="I230" s="94"/>
      <c r="J230" s="94"/>
      <c r="K230" s="94"/>
    </row>
    <row r="231" spans="2:11">
      <c r="B231" s="94"/>
      <c r="C231" s="94"/>
      <c r="D231" s="117"/>
      <c r="E231" s="117"/>
      <c r="F231" s="117"/>
      <c r="G231" s="117"/>
      <c r="H231" s="117"/>
      <c r="I231" s="94"/>
      <c r="J231" s="94"/>
      <c r="K231" s="94"/>
    </row>
    <row r="232" spans="2:11">
      <c r="B232" s="94"/>
      <c r="C232" s="94"/>
      <c r="D232" s="117"/>
      <c r="E232" s="117"/>
      <c r="F232" s="117"/>
      <c r="G232" s="117"/>
      <c r="H232" s="117"/>
      <c r="I232" s="94"/>
      <c r="J232" s="94"/>
      <c r="K232" s="94"/>
    </row>
    <row r="233" spans="2:11">
      <c r="B233" s="94"/>
      <c r="C233" s="94"/>
      <c r="D233" s="117"/>
      <c r="E233" s="117"/>
      <c r="F233" s="117"/>
      <c r="G233" s="117"/>
      <c r="H233" s="117"/>
      <c r="I233" s="94"/>
      <c r="J233" s="94"/>
      <c r="K233" s="94"/>
    </row>
    <row r="234" spans="2:11">
      <c r="B234" s="94"/>
      <c r="C234" s="94"/>
      <c r="D234" s="117"/>
      <c r="E234" s="117"/>
      <c r="F234" s="117"/>
      <c r="G234" s="117"/>
      <c r="H234" s="117"/>
      <c r="I234" s="94"/>
      <c r="J234" s="94"/>
      <c r="K234" s="94"/>
    </row>
    <row r="235" spans="2:11">
      <c r="B235" s="94"/>
      <c r="C235" s="94"/>
      <c r="D235" s="117"/>
      <c r="E235" s="117"/>
      <c r="F235" s="117"/>
      <c r="G235" s="117"/>
      <c r="H235" s="117"/>
      <c r="I235" s="94"/>
      <c r="J235" s="94"/>
      <c r="K235" s="94"/>
    </row>
    <row r="236" spans="2:11">
      <c r="B236" s="94"/>
      <c r="C236" s="94"/>
      <c r="D236" s="117"/>
      <c r="E236" s="117"/>
      <c r="F236" s="117"/>
      <c r="G236" s="117"/>
      <c r="H236" s="117"/>
      <c r="I236" s="94"/>
      <c r="J236" s="94"/>
      <c r="K236" s="94"/>
    </row>
    <row r="237" spans="2:11">
      <c r="B237" s="94"/>
      <c r="C237" s="94"/>
      <c r="D237" s="117"/>
      <c r="E237" s="117"/>
      <c r="F237" s="117"/>
      <c r="G237" s="117"/>
      <c r="H237" s="117"/>
      <c r="I237" s="94"/>
      <c r="J237" s="94"/>
      <c r="K237" s="94"/>
    </row>
    <row r="238" spans="2:11">
      <c r="B238" s="94"/>
      <c r="C238" s="94"/>
      <c r="D238" s="117"/>
      <c r="E238" s="117"/>
      <c r="F238" s="117"/>
      <c r="G238" s="117"/>
      <c r="H238" s="117"/>
      <c r="I238" s="94"/>
      <c r="J238" s="94"/>
      <c r="K238" s="94"/>
    </row>
    <row r="239" spans="2:11">
      <c r="B239" s="94"/>
      <c r="C239" s="94"/>
      <c r="D239" s="117"/>
      <c r="E239" s="117"/>
      <c r="F239" s="117"/>
      <c r="G239" s="117"/>
      <c r="H239" s="117"/>
      <c r="I239" s="94"/>
      <c r="J239" s="94"/>
      <c r="K239" s="94"/>
    </row>
    <row r="240" spans="2:11">
      <c r="B240" s="94"/>
      <c r="C240" s="94"/>
      <c r="D240" s="117"/>
      <c r="E240" s="117"/>
      <c r="F240" s="117"/>
      <c r="G240" s="117"/>
      <c r="H240" s="117"/>
      <c r="I240" s="94"/>
      <c r="J240" s="94"/>
      <c r="K240" s="94"/>
    </row>
    <row r="241" spans="2:11">
      <c r="B241" s="94"/>
      <c r="C241" s="94"/>
      <c r="D241" s="117"/>
      <c r="E241" s="117"/>
      <c r="F241" s="117"/>
      <c r="G241" s="117"/>
      <c r="H241" s="117"/>
      <c r="I241" s="94"/>
      <c r="J241" s="94"/>
      <c r="K241" s="94"/>
    </row>
    <row r="242" spans="2:11">
      <c r="B242" s="94"/>
      <c r="C242" s="94"/>
      <c r="D242" s="117"/>
      <c r="E242" s="117"/>
      <c r="F242" s="117"/>
      <c r="G242" s="117"/>
      <c r="H242" s="117"/>
      <c r="I242" s="94"/>
      <c r="J242" s="94"/>
      <c r="K242" s="94"/>
    </row>
    <row r="243" spans="2:11">
      <c r="B243" s="94"/>
      <c r="C243" s="94"/>
      <c r="D243" s="117"/>
      <c r="E243" s="117"/>
      <c r="F243" s="117"/>
      <c r="G243" s="117"/>
      <c r="H243" s="117"/>
      <c r="I243" s="94"/>
      <c r="J243" s="94"/>
      <c r="K243" s="94"/>
    </row>
    <row r="244" spans="2:11">
      <c r="B244" s="94"/>
      <c r="C244" s="94"/>
      <c r="D244" s="117"/>
      <c r="E244" s="117"/>
      <c r="F244" s="117"/>
      <c r="G244" s="117"/>
      <c r="H244" s="117"/>
      <c r="I244" s="94"/>
      <c r="J244" s="94"/>
      <c r="K244" s="94"/>
    </row>
    <row r="245" spans="2:11">
      <c r="B245" s="94"/>
      <c r="C245" s="94"/>
      <c r="D245" s="117"/>
      <c r="E245" s="117"/>
      <c r="F245" s="117"/>
      <c r="G245" s="117"/>
      <c r="H245" s="117"/>
      <c r="I245" s="94"/>
      <c r="J245" s="94"/>
      <c r="K245" s="94"/>
    </row>
    <row r="246" spans="2:11">
      <c r="B246" s="94"/>
      <c r="C246" s="94"/>
      <c r="D246" s="117"/>
      <c r="E246" s="117"/>
      <c r="F246" s="117"/>
      <c r="G246" s="117"/>
      <c r="H246" s="117"/>
      <c r="I246" s="94"/>
      <c r="J246" s="94"/>
      <c r="K246" s="94"/>
    </row>
    <row r="247" spans="2:11">
      <c r="B247" s="94"/>
      <c r="C247" s="94"/>
      <c r="D247" s="117"/>
      <c r="E247" s="117"/>
      <c r="F247" s="117"/>
      <c r="G247" s="117"/>
      <c r="H247" s="117"/>
      <c r="I247" s="94"/>
      <c r="J247" s="94"/>
      <c r="K247" s="94"/>
    </row>
    <row r="248" spans="2:11">
      <c r="B248" s="94"/>
      <c r="C248" s="94"/>
      <c r="D248" s="117"/>
      <c r="E248" s="117"/>
      <c r="F248" s="117"/>
      <c r="G248" s="117"/>
      <c r="H248" s="117"/>
      <c r="I248" s="94"/>
      <c r="J248" s="94"/>
      <c r="K248" s="94"/>
    </row>
    <row r="249" spans="2:11">
      <c r="B249" s="94"/>
      <c r="C249" s="94"/>
      <c r="D249" s="117"/>
      <c r="E249" s="117"/>
      <c r="F249" s="117"/>
      <c r="G249" s="117"/>
      <c r="H249" s="117"/>
      <c r="I249" s="94"/>
      <c r="J249" s="94"/>
      <c r="K249" s="94"/>
    </row>
    <row r="250" spans="2:11">
      <c r="B250" s="94"/>
      <c r="C250" s="94"/>
      <c r="D250" s="117"/>
      <c r="E250" s="117"/>
      <c r="F250" s="117"/>
      <c r="G250" s="117"/>
      <c r="H250" s="117"/>
      <c r="I250" s="94"/>
      <c r="J250" s="94"/>
      <c r="K250" s="94"/>
    </row>
    <row r="251" spans="2:11">
      <c r="B251" s="94"/>
      <c r="C251" s="94"/>
      <c r="D251" s="117"/>
      <c r="E251" s="117"/>
      <c r="F251" s="117"/>
      <c r="G251" s="117"/>
      <c r="H251" s="117"/>
      <c r="I251" s="94"/>
      <c r="J251" s="94"/>
      <c r="K251" s="94"/>
    </row>
    <row r="252" spans="2:11">
      <c r="B252" s="94"/>
      <c r="C252" s="94"/>
      <c r="D252" s="117"/>
      <c r="E252" s="117"/>
      <c r="F252" s="117"/>
      <c r="G252" s="117"/>
      <c r="H252" s="117"/>
      <c r="I252" s="94"/>
      <c r="J252" s="94"/>
      <c r="K252" s="94"/>
    </row>
    <row r="253" spans="2:11">
      <c r="B253" s="94"/>
      <c r="C253" s="94"/>
      <c r="D253" s="117"/>
      <c r="E253" s="117"/>
      <c r="F253" s="117"/>
      <c r="G253" s="117"/>
      <c r="H253" s="117"/>
      <c r="I253" s="94"/>
      <c r="J253" s="94"/>
      <c r="K253" s="94"/>
    </row>
    <row r="254" spans="2:11">
      <c r="B254" s="94"/>
      <c r="C254" s="94"/>
      <c r="D254" s="117"/>
      <c r="E254" s="117"/>
      <c r="F254" s="117"/>
      <c r="G254" s="117"/>
      <c r="H254" s="117"/>
      <c r="I254" s="94"/>
      <c r="J254" s="94"/>
      <c r="K254" s="94"/>
    </row>
    <row r="255" spans="2:11">
      <c r="B255" s="94"/>
      <c r="C255" s="94"/>
      <c r="D255" s="117"/>
      <c r="E255" s="117"/>
      <c r="F255" s="117"/>
      <c r="G255" s="117"/>
      <c r="H255" s="117"/>
      <c r="I255" s="94"/>
      <c r="J255" s="94"/>
      <c r="K255" s="94"/>
    </row>
    <row r="256" spans="2:11">
      <c r="B256" s="94"/>
      <c r="C256" s="94"/>
      <c r="D256" s="117"/>
      <c r="E256" s="117"/>
      <c r="F256" s="117"/>
      <c r="G256" s="117"/>
      <c r="H256" s="117"/>
      <c r="I256" s="94"/>
      <c r="J256" s="94"/>
      <c r="K256" s="94"/>
    </row>
    <row r="257" spans="2:11">
      <c r="B257" s="94"/>
      <c r="C257" s="94"/>
      <c r="D257" s="117"/>
      <c r="E257" s="117"/>
      <c r="F257" s="117"/>
      <c r="G257" s="117"/>
      <c r="H257" s="117"/>
      <c r="I257" s="94"/>
      <c r="J257" s="94"/>
      <c r="K257" s="94"/>
    </row>
    <row r="258" spans="2:11">
      <c r="B258" s="94"/>
      <c r="C258" s="94"/>
      <c r="D258" s="117"/>
      <c r="E258" s="117"/>
      <c r="F258" s="117"/>
      <c r="G258" s="117"/>
      <c r="H258" s="117"/>
      <c r="I258" s="94"/>
      <c r="J258" s="94"/>
      <c r="K258" s="94"/>
    </row>
    <row r="259" spans="2:11">
      <c r="B259" s="94"/>
      <c r="C259" s="94"/>
      <c r="D259" s="117"/>
      <c r="E259" s="117"/>
      <c r="F259" s="117"/>
      <c r="G259" s="117"/>
      <c r="H259" s="117"/>
      <c r="I259" s="94"/>
      <c r="J259" s="94"/>
      <c r="K259" s="94"/>
    </row>
    <row r="260" spans="2:11">
      <c r="B260" s="94"/>
      <c r="C260" s="94"/>
      <c r="D260" s="117"/>
      <c r="E260" s="117"/>
      <c r="F260" s="117"/>
      <c r="G260" s="117"/>
      <c r="H260" s="117"/>
      <c r="I260" s="94"/>
      <c r="J260" s="94"/>
      <c r="K260" s="94"/>
    </row>
    <row r="261" spans="2:11">
      <c r="B261" s="94"/>
      <c r="C261" s="94"/>
      <c r="D261" s="117"/>
      <c r="E261" s="117"/>
      <c r="F261" s="117"/>
      <c r="G261" s="117"/>
      <c r="H261" s="117"/>
      <c r="I261" s="94"/>
      <c r="J261" s="94"/>
      <c r="K261" s="94"/>
    </row>
    <row r="262" spans="2:11">
      <c r="B262" s="94"/>
      <c r="C262" s="94"/>
      <c r="D262" s="117"/>
      <c r="E262" s="117"/>
      <c r="F262" s="117"/>
      <c r="G262" s="117"/>
      <c r="H262" s="117"/>
      <c r="I262" s="94"/>
      <c r="J262" s="94"/>
      <c r="K262" s="94"/>
    </row>
    <row r="263" spans="2:11">
      <c r="B263" s="94"/>
      <c r="C263" s="94"/>
      <c r="D263" s="117"/>
      <c r="E263" s="117"/>
      <c r="F263" s="117"/>
      <c r="G263" s="117"/>
      <c r="H263" s="117"/>
      <c r="I263" s="94"/>
      <c r="J263" s="94"/>
      <c r="K263" s="94"/>
    </row>
    <row r="264" spans="2:11">
      <c r="B264" s="94"/>
      <c r="C264" s="94"/>
      <c r="D264" s="117"/>
      <c r="E264" s="117"/>
      <c r="F264" s="117"/>
      <c r="G264" s="117"/>
      <c r="H264" s="117"/>
      <c r="I264" s="94"/>
      <c r="J264" s="94"/>
      <c r="K264" s="94"/>
    </row>
    <row r="265" spans="2:11">
      <c r="B265" s="94"/>
      <c r="C265" s="94"/>
      <c r="D265" s="117"/>
      <c r="E265" s="117"/>
      <c r="F265" s="117"/>
      <c r="G265" s="117"/>
      <c r="H265" s="117"/>
      <c r="I265" s="94"/>
      <c r="J265" s="94"/>
      <c r="K265" s="94"/>
    </row>
    <row r="266" spans="2:11">
      <c r="B266" s="94"/>
      <c r="C266" s="94"/>
      <c r="D266" s="117"/>
      <c r="E266" s="117"/>
      <c r="F266" s="117"/>
      <c r="G266" s="117"/>
      <c r="H266" s="117"/>
      <c r="I266" s="94"/>
      <c r="J266" s="94"/>
      <c r="K266" s="94"/>
    </row>
    <row r="267" spans="2:11">
      <c r="B267" s="94"/>
      <c r="C267" s="94"/>
      <c r="D267" s="117"/>
      <c r="E267" s="117"/>
      <c r="F267" s="117"/>
      <c r="G267" s="117"/>
      <c r="H267" s="117"/>
      <c r="I267" s="94"/>
      <c r="J267" s="94"/>
      <c r="K267" s="94"/>
    </row>
    <row r="268" spans="2:11">
      <c r="B268" s="94"/>
      <c r="C268" s="94"/>
      <c r="D268" s="117"/>
      <c r="E268" s="117"/>
      <c r="F268" s="117"/>
      <c r="G268" s="117"/>
      <c r="H268" s="117"/>
      <c r="I268" s="94"/>
      <c r="J268" s="94"/>
      <c r="K268" s="94"/>
    </row>
    <row r="269" spans="2:11">
      <c r="B269" s="94"/>
      <c r="C269" s="94"/>
      <c r="D269" s="117"/>
      <c r="E269" s="117"/>
      <c r="F269" s="117"/>
      <c r="G269" s="117"/>
      <c r="H269" s="117"/>
      <c r="I269" s="94"/>
      <c r="J269" s="94"/>
      <c r="K269" s="94"/>
    </row>
    <row r="270" spans="2:11">
      <c r="B270" s="94"/>
      <c r="C270" s="94"/>
      <c r="D270" s="117"/>
      <c r="E270" s="117"/>
      <c r="F270" s="117"/>
      <c r="G270" s="117"/>
      <c r="H270" s="117"/>
      <c r="I270" s="94"/>
      <c r="J270" s="94"/>
      <c r="K270" s="94"/>
    </row>
    <row r="271" spans="2:11">
      <c r="B271" s="94"/>
      <c r="C271" s="94"/>
      <c r="D271" s="117"/>
      <c r="E271" s="117"/>
      <c r="F271" s="117"/>
      <c r="G271" s="117"/>
      <c r="H271" s="117"/>
      <c r="I271" s="94"/>
      <c r="J271" s="94"/>
      <c r="K271" s="94"/>
    </row>
    <row r="272" spans="2:11">
      <c r="B272" s="94"/>
      <c r="C272" s="94"/>
      <c r="D272" s="117"/>
      <c r="E272" s="117"/>
      <c r="F272" s="117"/>
      <c r="G272" s="117"/>
      <c r="H272" s="117"/>
      <c r="I272" s="94"/>
      <c r="J272" s="94"/>
      <c r="K272" s="94"/>
    </row>
    <row r="273" spans="2:11">
      <c r="B273" s="94"/>
      <c r="C273" s="94"/>
      <c r="D273" s="117"/>
      <c r="E273" s="117"/>
      <c r="F273" s="117"/>
      <c r="G273" s="117"/>
      <c r="H273" s="117"/>
      <c r="I273" s="94"/>
      <c r="J273" s="94"/>
      <c r="K273" s="94"/>
    </row>
    <row r="274" spans="2:11">
      <c r="B274" s="94"/>
      <c r="C274" s="94"/>
      <c r="D274" s="117"/>
      <c r="E274" s="117"/>
      <c r="F274" s="117"/>
      <c r="G274" s="117"/>
      <c r="H274" s="117"/>
      <c r="I274" s="94"/>
      <c r="J274" s="94"/>
      <c r="K274" s="94"/>
    </row>
    <row r="275" spans="2:11">
      <c r="B275" s="94"/>
      <c r="C275" s="94"/>
      <c r="D275" s="117"/>
      <c r="E275" s="117"/>
      <c r="F275" s="117"/>
      <c r="G275" s="117"/>
      <c r="H275" s="117"/>
      <c r="I275" s="94"/>
      <c r="J275" s="94"/>
      <c r="K275" s="94"/>
    </row>
    <row r="276" spans="2:11">
      <c r="B276" s="94"/>
      <c r="C276" s="94"/>
      <c r="D276" s="117"/>
      <c r="E276" s="117"/>
      <c r="F276" s="117"/>
      <c r="G276" s="117"/>
      <c r="H276" s="117"/>
      <c r="I276" s="94"/>
      <c r="J276" s="94"/>
      <c r="K276" s="94"/>
    </row>
    <row r="277" spans="2:11">
      <c r="B277" s="94"/>
      <c r="C277" s="94"/>
      <c r="D277" s="117"/>
      <c r="E277" s="117"/>
      <c r="F277" s="117"/>
      <c r="G277" s="117"/>
      <c r="H277" s="117"/>
      <c r="I277" s="94"/>
      <c r="J277" s="94"/>
      <c r="K277" s="94"/>
    </row>
    <row r="278" spans="2:11">
      <c r="B278" s="94"/>
      <c r="C278" s="94"/>
      <c r="D278" s="117"/>
      <c r="E278" s="117"/>
      <c r="F278" s="117"/>
      <c r="G278" s="117"/>
      <c r="H278" s="117"/>
      <c r="I278" s="94"/>
      <c r="J278" s="94"/>
      <c r="K278" s="94"/>
    </row>
    <row r="279" spans="2:11">
      <c r="B279" s="94"/>
      <c r="C279" s="94"/>
      <c r="D279" s="117"/>
      <c r="E279" s="117"/>
      <c r="F279" s="117"/>
      <c r="G279" s="117"/>
      <c r="H279" s="117"/>
      <c r="I279" s="94"/>
      <c r="J279" s="94"/>
      <c r="K279" s="94"/>
    </row>
    <row r="280" spans="2:11">
      <c r="B280" s="94"/>
      <c r="C280" s="94"/>
      <c r="D280" s="117"/>
      <c r="E280" s="117"/>
      <c r="F280" s="117"/>
      <c r="G280" s="117"/>
      <c r="H280" s="117"/>
      <c r="I280" s="94"/>
      <c r="J280" s="94"/>
      <c r="K280" s="94"/>
    </row>
    <row r="281" spans="2:11">
      <c r="B281" s="94"/>
      <c r="C281" s="94"/>
      <c r="D281" s="117"/>
      <c r="E281" s="117"/>
      <c r="F281" s="117"/>
      <c r="G281" s="117"/>
      <c r="H281" s="117"/>
      <c r="I281" s="94"/>
      <c r="J281" s="94"/>
      <c r="K281" s="94"/>
    </row>
    <row r="282" spans="2:11">
      <c r="B282" s="94"/>
      <c r="C282" s="94"/>
      <c r="D282" s="117"/>
      <c r="E282" s="117"/>
      <c r="F282" s="117"/>
      <c r="G282" s="117"/>
      <c r="H282" s="117"/>
      <c r="I282" s="94"/>
      <c r="J282" s="94"/>
      <c r="K282" s="94"/>
    </row>
    <row r="283" spans="2:11">
      <c r="B283" s="94"/>
      <c r="C283" s="94"/>
      <c r="D283" s="117"/>
      <c r="E283" s="117"/>
      <c r="F283" s="117"/>
      <c r="G283" s="117"/>
      <c r="H283" s="117"/>
      <c r="I283" s="94"/>
      <c r="J283" s="94"/>
      <c r="K283" s="94"/>
    </row>
    <row r="284" spans="2:11">
      <c r="B284" s="94"/>
      <c r="C284" s="94"/>
      <c r="D284" s="117"/>
      <c r="E284" s="117"/>
      <c r="F284" s="117"/>
      <c r="G284" s="117"/>
      <c r="H284" s="117"/>
      <c r="I284" s="94"/>
      <c r="J284" s="94"/>
      <c r="K284" s="94"/>
    </row>
    <row r="285" spans="2:11">
      <c r="B285" s="94"/>
      <c r="C285" s="94"/>
      <c r="D285" s="117"/>
      <c r="E285" s="117"/>
      <c r="F285" s="117"/>
      <c r="G285" s="117"/>
      <c r="H285" s="117"/>
      <c r="I285" s="94"/>
      <c r="J285" s="94"/>
      <c r="K285" s="94"/>
    </row>
    <row r="286" spans="2:11">
      <c r="B286" s="94"/>
      <c r="C286" s="94"/>
      <c r="D286" s="117"/>
      <c r="E286" s="117"/>
      <c r="F286" s="117"/>
      <c r="G286" s="117"/>
      <c r="H286" s="117"/>
      <c r="I286" s="94"/>
      <c r="J286" s="94"/>
      <c r="K286" s="94"/>
    </row>
    <row r="287" spans="2:11">
      <c r="B287" s="94"/>
      <c r="C287" s="94"/>
      <c r="D287" s="117"/>
      <c r="E287" s="117"/>
      <c r="F287" s="117"/>
      <c r="G287" s="117"/>
      <c r="H287" s="117"/>
      <c r="I287" s="94"/>
      <c r="J287" s="94"/>
      <c r="K287" s="94"/>
    </row>
    <row r="288" spans="2:11">
      <c r="B288" s="94"/>
      <c r="C288" s="94"/>
      <c r="D288" s="117"/>
      <c r="E288" s="117"/>
      <c r="F288" s="117"/>
      <c r="G288" s="117"/>
      <c r="H288" s="117"/>
      <c r="I288" s="94"/>
      <c r="J288" s="94"/>
      <c r="K288" s="94"/>
    </row>
    <row r="289" spans="2:11">
      <c r="B289" s="94"/>
      <c r="C289" s="94"/>
      <c r="D289" s="117"/>
      <c r="E289" s="117"/>
      <c r="F289" s="117"/>
      <c r="G289" s="117"/>
      <c r="H289" s="117"/>
      <c r="I289" s="94"/>
      <c r="J289" s="94"/>
      <c r="K289" s="94"/>
    </row>
    <row r="290" spans="2:11">
      <c r="B290" s="94"/>
      <c r="C290" s="94"/>
      <c r="D290" s="117"/>
      <c r="E290" s="117"/>
      <c r="F290" s="117"/>
      <c r="G290" s="117"/>
      <c r="H290" s="117"/>
      <c r="I290" s="94"/>
      <c r="J290" s="94"/>
      <c r="K290" s="94"/>
    </row>
    <row r="291" spans="2:11">
      <c r="B291" s="94"/>
      <c r="C291" s="94"/>
      <c r="D291" s="117"/>
      <c r="E291" s="117"/>
      <c r="F291" s="117"/>
      <c r="G291" s="117"/>
      <c r="H291" s="117"/>
      <c r="I291" s="94"/>
      <c r="J291" s="94"/>
      <c r="K291" s="94"/>
    </row>
    <row r="292" spans="2:11">
      <c r="B292" s="94"/>
      <c r="C292" s="94"/>
      <c r="D292" s="117"/>
      <c r="E292" s="117"/>
      <c r="F292" s="117"/>
      <c r="G292" s="117"/>
      <c r="H292" s="117"/>
      <c r="I292" s="94"/>
      <c r="J292" s="94"/>
      <c r="K292" s="94"/>
    </row>
    <row r="293" spans="2:11">
      <c r="B293" s="94"/>
      <c r="C293" s="94"/>
      <c r="D293" s="117"/>
      <c r="E293" s="117"/>
      <c r="F293" s="117"/>
      <c r="G293" s="117"/>
      <c r="H293" s="117"/>
      <c r="I293" s="94"/>
      <c r="J293" s="94"/>
      <c r="K293" s="94"/>
    </row>
    <row r="294" spans="2:11">
      <c r="B294" s="94"/>
      <c r="C294" s="94"/>
      <c r="D294" s="117"/>
      <c r="E294" s="117"/>
      <c r="F294" s="117"/>
      <c r="G294" s="117"/>
      <c r="H294" s="117"/>
      <c r="I294" s="94"/>
      <c r="J294" s="94"/>
      <c r="K294" s="94"/>
    </row>
    <row r="295" spans="2:11">
      <c r="B295" s="94"/>
      <c r="C295" s="94"/>
      <c r="D295" s="117"/>
      <c r="E295" s="117"/>
      <c r="F295" s="117"/>
      <c r="G295" s="117"/>
      <c r="H295" s="117"/>
      <c r="I295" s="94"/>
      <c r="J295" s="94"/>
      <c r="K295" s="94"/>
    </row>
    <row r="296" spans="2:11">
      <c r="B296" s="94"/>
      <c r="C296" s="94"/>
      <c r="D296" s="117"/>
      <c r="E296" s="117"/>
      <c r="F296" s="117"/>
      <c r="G296" s="117"/>
      <c r="H296" s="117"/>
      <c r="I296" s="94"/>
      <c r="J296" s="94"/>
      <c r="K296" s="94"/>
    </row>
    <row r="297" spans="2:11">
      <c r="B297" s="94"/>
      <c r="C297" s="94"/>
      <c r="D297" s="117"/>
      <c r="E297" s="117"/>
      <c r="F297" s="117"/>
      <c r="G297" s="117"/>
      <c r="H297" s="117"/>
      <c r="I297" s="94"/>
      <c r="J297" s="94"/>
      <c r="K297" s="94"/>
    </row>
    <row r="298" spans="2:11">
      <c r="B298" s="94"/>
      <c r="C298" s="94"/>
      <c r="D298" s="117"/>
      <c r="E298" s="117"/>
      <c r="F298" s="117"/>
      <c r="G298" s="117"/>
      <c r="H298" s="117"/>
      <c r="I298" s="94"/>
      <c r="J298" s="94"/>
      <c r="K298" s="94"/>
    </row>
    <row r="299" spans="2:11">
      <c r="B299" s="94"/>
      <c r="C299" s="94"/>
      <c r="D299" s="117"/>
      <c r="E299" s="117"/>
      <c r="F299" s="117"/>
      <c r="G299" s="117"/>
      <c r="H299" s="117"/>
      <c r="I299" s="94"/>
      <c r="J299" s="94"/>
      <c r="K299" s="94"/>
    </row>
    <row r="300" spans="2:11">
      <c r="B300" s="94"/>
      <c r="C300" s="94"/>
      <c r="D300" s="117"/>
      <c r="E300" s="117"/>
      <c r="F300" s="117"/>
      <c r="G300" s="117"/>
      <c r="H300" s="117"/>
      <c r="I300" s="94"/>
      <c r="J300" s="94"/>
      <c r="K300" s="94"/>
    </row>
    <row r="301" spans="2:11">
      <c r="B301" s="94"/>
      <c r="C301" s="94"/>
      <c r="D301" s="117"/>
      <c r="E301" s="117"/>
      <c r="F301" s="117"/>
      <c r="G301" s="117"/>
      <c r="H301" s="117"/>
      <c r="I301" s="94"/>
      <c r="J301" s="94"/>
      <c r="K301" s="94"/>
    </row>
    <row r="302" spans="2:11">
      <c r="B302" s="94"/>
      <c r="C302" s="94"/>
      <c r="D302" s="117"/>
      <c r="E302" s="117"/>
      <c r="F302" s="117"/>
      <c r="G302" s="117"/>
      <c r="H302" s="117"/>
      <c r="I302" s="94"/>
      <c r="J302" s="94"/>
      <c r="K302" s="94"/>
    </row>
    <row r="303" spans="2:11">
      <c r="B303" s="94"/>
      <c r="C303" s="94"/>
      <c r="D303" s="117"/>
      <c r="E303" s="117"/>
      <c r="F303" s="117"/>
      <c r="G303" s="117"/>
      <c r="H303" s="117"/>
      <c r="I303" s="94"/>
      <c r="J303" s="94"/>
      <c r="K303" s="94"/>
    </row>
    <row r="304" spans="2:11">
      <c r="B304" s="94"/>
      <c r="C304" s="94"/>
      <c r="D304" s="117"/>
      <c r="E304" s="117"/>
      <c r="F304" s="117"/>
      <c r="G304" s="117"/>
      <c r="H304" s="117"/>
      <c r="I304" s="94"/>
      <c r="J304" s="94"/>
      <c r="K304" s="94"/>
    </row>
    <row r="305" spans="2:11">
      <c r="B305" s="94"/>
      <c r="C305" s="94"/>
      <c r="D305" s="117"/>
      <c r="E305" s="117"/>
      <c r="F305" s="117"/>
      <c r="G305" s="117"/>
      <c r="H305" s="117"/>
      <c r="I305" s="94"/>
      <c r="J305" s="94"/>
      <c r="K305" s="94"/>
    </row>
    <row r="306" spans="2:11">
      <c r="B306" s="94"/>
      <c r="C306" s="94"/>
      <c r="D306" s="117"/>
      <c r="E306" s="117"/>
      <c r="F306" s="117"/>
      <c r="G306" s="117"/>
      <c r="H306" s="117"/>
      <c r="I306" s="94"/>
      <c r="J306" s="94"/>
      <c r="K306" s="94"/>
    </row>
    <row r="307" spans="2:11">
      <c r="B307" s="94"/>
      <c r="C307" s="94"/>
      <c r="D307" s="117"/>
      <c r="E307" s="117"/>
      <c r="F307" s="117"/>
      <c r="G307" s="117"/>
      <c r="H307" s="117"/>
      <c r="I307" s="94"/>
      <c r="J307" s="94"/>
      <c r="K307" s="94"/>
    </row>
    <row r="308" spans="2:11">
      <c r="B308" s="94"/>
      <c r="C308" s="94"/>
      <c r="D308" s="117"/>
      <c r="E308" s="117"/>
      <c r="F308" s="117"/>
      <c r="G308" s="117"/>
      <c r="H308" s="117"/>
      <c r="I308" s="94"/>
      <c r="J308" s="94"/>
      <c r="K308" s="94"/>
    </row>
    <row r="309" spans="2:11">
      <c r="B309" s="94"/>
      <c r="C309" s="94"/>
      <c r="D309" s="117"/>
      <c r="E309" s="117"/>
      <c r="F309" s="117"/>
      <c r="G309" s="117"/>
      <c r="H309" s="117"/>
      <c r="I309" s="94"/>
      <c r="J309" s="94"/>
      <c r="K309" s="94"/>
    </row>
    <row r="310" spans="2:11">
      <c r="B310" s="94"/>
      <c r="C310" s="94"/>
      <c r="D310" s="117"/>
      <c r="E310" s="117"/>
      <c r="F310" s="117"/>
      <c r="G310" s="117"/>
      <c r="H310" s="117"/>
      <c r="I310" s="94"/>
      <c r="J310" s="94"/>
      <c r="K310" s="94"/>
    </row>
    <row r="311" spans="2:11">
      <c r="B311" s="94"/>
      <c r="C311" s="94"/>
      <c r="D311" s="117"/>
      <c r="E311" s="117"/>
      <c r="F311" s="117"/>
      <c r="G311" s="117"/>
      <c r="H311" s="117"/>
      <c r="I311" s="94"/>
      <c r="J311" s="94"/>
      <c r="K311" s="94"/>
    </row>
    <row r="312" spans="2:11">
      <c r="B312" s="94"/>
      <c r="C312" s="94"/>
      <c r="D312" s="117"/>
      <c r="E312" s="117"/>
      <c r="F312" s="117"/>
      <c r="G312" s="117"/>
      <c r="H312" s="117"/>
      <c r="I312" s="94"/>
      <c r="J312" s="94"/>
      <c r="K312" s="94"/>
    </row>
    <row r="313" spans="2:11">
      <c r="B313" s="1"/>
      <c r="C313" s="1"/>
      <c r="D313" s="3"/>
      <c r="E313" s="3"/>
      <c r="F313" s="3"/>
      <c r="G313" s="3"/>
      <c r="H313" s="3"/>
    </row>
    <row r="314" spans="2:11">
      <c r="B314" s="1"/>
      <c r="C314" s="1"/>
      <c r="D314" s="3"/>
      <c r="E314" s="3"/>
      <c r="F314" s="3"/>
      <c r="G314" s="3"/>
      <c r="H314" s="3"/>
    </row>
    <row r="315" spans="2:11">
      <c r="B315" s="1"/>
      <c r="C315" s="1"/>
      <c r="D315" s="3"/>
      <c r="E315" s="3"/>
      <c r="F315" s="3"/>
      <c r="G315" s="3"/>
      <c r="H315" s="3"/>
    </row>
    <row r="316" spans="2:11">
      <c r="B316" s="1"/>
      <c r="C316" s="1"/>
      <c r="D316" s="3"/>
      <c r="E316" s="3"/>
      <c r="F316" s="3"/>
      <c r="G316" s="3"/>
      <c r="H316" s="3"/>
    </row>
    <row r="317" spans="2:11">
      <c r="B317" s="1"/>
      <c r="C317" s="1"/>
      <c r="D317" s="3"/>
      <c r="E317" s="3"/>
      <c r="F317" s="3"/>
      <c r="G317" s="3"/>
      <c r="H317" s="3"/>
    </row>
    <row r="318" spans="2:11">
      <c r="B318" s="1"/>
      <c r="C318" s="1"/>
      <c r="D318" s="3"/>
      <c r="E318" s="3"/>
      <c r="F318" s="3"/>
      <c r="G318" s="3"/>
      <c r="H318" s="3"/>
    </row>
    <row r="319" spans="2:11">
      <c r="B319" s="1"/>
      <c r="C319" s="1"/>
      <c r="D319" s="3"/>
      <c r="E319" s="3"/>
      <c r="F319" s="3"/>
      <c r="G319" s="3"/>
      <c r="H319" s="3"/>
    </row>
    <row r="320" spans="2:11">
      <c r="B320" s="1"/>
      <c r="C320" s="1"/>
      <c r="D320" s="3"/>
      <c r="E320" s="3"/>
      <c r="F320" s="3"/>
      <c r="G320" s="3"/>
      <c r="H320" s="3"/>
    </row>
    <row r="321" spans="4:8" s="1" customFormat="1">
      <c r="D321" s="3"/>
      <c r="E321" s="3"/>
      <c r="F321" s="3"/>
      <c r="G321" s="3"/>
      <c r="H321" s="3"/>
    </row>
    <row r="322" spans="4:8" s="1" customFormat="1">
      <c r="D322" s="3"/>
      <c r="E322" s="3"/>
      <c r="F322" s="3"/>
      <c r="G322" s="3"/>
      <c r="H322" s="3"/>
    </row>
    <row r="323" spans="4:8" s="1" customFormat="1">
      <c r="D323" s="3"/>
      <c r="E323" s="3"/>
      <c r="F323" s="3"/>
      <c r="G323" s="3"/>
      <c r="H323" s="3"/>
    </row>
    <row r="324" spans="4:8" s="1" customFormat="1">
      <c r="D324" s="3"/>
      <c r="E324" s="3"/>
      <c r="F324" s="3"/>
      <c r="G324" s="3"/>
      <c r="H324" s="3"/>
    </row>
    <row r="325" spans="4:8" s="1" customFormat="1">
      <c r="D325" s="3"/>
      <c r="E325" s="3"/>
      <c r="F325" s="3"/>
      <c r="G325" s="3"/>
      <c r="H325" s="3"/>
    </row>
    <row r="326" spans="4:8" s="1" customFormat="1">
      <c r="D326" s="3"/>
      <c r="E326" s="3"/>
      <c r="F326" s="3"/>
      <c r="G326" s="3"/>
      <c r="H326" s="3"/>
    </row>
    <row r="327" spans="4:8" s="1" customFormat="1">
      <c r="D327" s="3"/>
      <c r="E327" s="3"/>
      <c r="F327" s="3"/>
      <c r="G327" s="3"/>
      <c r="H327" s="3"/>
    </row>
    <row r="328" spans="4:8" s="1" customFormat="1">
      <c r="D328" s="3"/>
      <c r="E328" s="3"/>
      <c r="F328" s="3"/>
      <c r="G328" s="3"/>
      <c r="H328" s="3"/>
    </row>
    <row r="329" spans="4:8" s="1" customFormat="1">
      <c r="D329" s="3"/>
      <c r="E329" s="3"/>
      <c r="F329" s="3"/>
      <c r="G329" s="3"/>
      <c r="H329" s="3"/>
    </row>
    <row r="330" spans="4:8" s="1" customFormat="1">
      <c r="D330" s="3"/>
      <c r="E330" s="3"/>
      <c r="F330" s="3"/>
      <c r="G330" s="3"/>
      <c r="H330" s="3"/>
    </row>
    <row r="331" spans="4:8" s="1" customFormat="1">
      <c r="D331" s="3"/>
      <c r="E331" s="3"/>
      <c r="F331" s="3"/>
      <c r="G331" s="3"/>
      <c r="H331" s="3"/>
    </row>
    <row r="332" spans="4:8" s="1" customFormat="1">
      <c r="D332" s="3"/>
      <c r="E332" s="3"/>
      <c r="F332" s="3"/>
      <c r="G332" s="3"/>
      <c r="H332" s="3"/>
    </row>
    <row r="333" spans="4:8" s="1" customFormat="1">
      <c r="D333" s="3"/>
      <c r="E333" s="3"/>
      <c r="F333" s="3"/>
      <c r="G333" s="3"/>
      <c r="H333" s="3"/>
    </row>
    <row r="334" spans="4:8" s="1" customFormat="1">
      <c r="D334" s="3"/>
      <c r="E334" s="3"/>
      <c r="F334" s="3"/>
      <c r="G334" s="3"/>
      <c r="H334" s="3"/>
    </row>
    <row r="335" spans="4:8" s="1" customFormat="1">
      <c r="D335" s="3"/>
      <c r="E335" s="3"/>
      <c r="F335" s="3"/>
      <c r="G335" s="3"/>
      <c r="H335" s="3"/>
    </row>
    <row r="336" spans="4:8" s="1" customFormat="1">
      <c r="D336" s="3"/>
      <c r="E336" s="3"/>
      <c r="F336" s="3"/>
      <c r="G336" s="3"/>
      <c r="H336" s="3"/>
    </row>
    <row r="337" spans="4:8" s="1" customFormat="1">
      <c r="D337" s="3"/>
      <c r="E337" s="3"/>
      <c r="F337" s="3"/>
      <c r="G337" s="3"/>
      <c r="H337" s="3"/>
    </row>
    <row r="338" spans="4:8" s="1" customFormat="1">
      <c r="D338" s="3"/>
      <c r="E338" s="3"/>
      <c r="F338" s="3"/>
      <c r="G338" s="3"/>
      <c r="H338" s="3"/>
    </row>
    <row r="339" spans="4:8" s="1" customFormat="1">
      <c r="D339" s="3"/>
      <c r="E339" s="3"/>
      <c r="F339" s="3"/>
      <c r="G339" s="3"/>
      <c r="H339" s="3"/>
    </row>
    <row r="340" spans="4:8" s="1" customFormat="1">
      <c r="D340" s="3"/>
      <c r="E340" s="3"/>
      <c r="F340" s="3"/>
      <c r="G340" s="3"/>
      <c r="H340" s="3"/>
    </row>
    <row r="341" spans="4:8" s="1" customFormat="1">
      <c r="D341" s="3"/>
      <c r="E341" s="3"/>
      <c r="F341" s="3"/>
      <c r="G341" s="3"/>
      <c r="H341" s="3"/>
    </row>
    <row r="342" spans="4:8" s="1" customFormat="1">
      <c r="D342" s="3"/>
      <c r="E342" s="3"/>
      <c r="F342" s="3"/>
      <c r="G342" s="3"/>
      <c r="H342" s="3"/>
    </row>
    <row r="343" spans="4:8" s="1" customFormat="1">
      <c r="D343" s="3"/>
      <c r="E343" s="3"/>
      <c r="F343" s="3"/>
      <c r="G343" s="3"/>
      <c r="H343" s="3"/>
    </row>
    <row r="344" spans="4:8" s="1" customFormat="1">
      <c r="D344" s="3"/>
      <c r="E344" s="3"/>
      <c r="F344" s="3"/>
      <c r="G344" s="3"/>
      <c r="H344" s="3"/>
    </row>
    <row r="345" spans="4:8" s="1" customFormat="1">
      <c r="D345" s="3"/>
      <c r="E345" s="3"/>
      <c r="F345" s="3"/>
      <c r="G345" s="3"/>
      <c r="H345" s="3"/>
    </row>
    <row r="346" spans="4:8" s="1" customFormat="1">
      <c r="D346" s="3"/>
      <c r="E346" s="3"/>
      <c r="F346" s="3"/>
      <c r="G346" s="3"/>
      <c r="H346" s="3"/>
    </row>
    <row r="347" spans="4:8" s="1" customFormat="1">
      <c r="D347" s="3"/>
      <c r="E347" s="3"/>
      <c r="F347" s="3"/>
      <c r="G347" s="3"/>
      <c r="H347" s="3"/>
    </row>
    <row r="348" spans="4:8" s="1" customFormat="1">
      <c r="D348" s="3"/>
      <c r="E348" s="3"/>
      <c r="F348" s="3"/>
      <c r="G348" s="3"/>
      <c r="H348" s="3"/>
    </row>
    <row r="349" spans="4:8" s="1" customFormat="1">
      <c r="D349" s="3"/>
      <c r="E349" s="3"/>
      <c r="F349" s="3"/>
      <c r="G349" s="3"/>
      <c r="H349" s="3"/>
    </row>
    <row r="350" spans="4:8" s="1" customFormat="1">
      <c r="D350" s="3"/>
      <c r="E350" s="3"/>
      <c r="F350" s="3"/>
      <c r="G350" s="3"/>
      <c r="H350" s="3"/>
    </row>
    <row r="351" spans="4:8" s="1" customFormat="1">
      <c r="D351" s="3"/>
      <c r="E351" s="3"/>
      <c r="F351" s="3"/>
      <c r="G351" s="3"/>
      <c r="H351" s="3"/>
    </row>
    <row r="352" spans="4:8" s="1" customFormat="1">
      <c r="D352" s="3"/>
      <c r="E352" s="3"/>
      <c r="F352" s="3"/>
      <c r="G352" s="3"/>
      <c r="H352" s="3"/>
    </row>
    <row r="353" spans="4:8" s="1" customFormat="1">
      <c r="D353" s="3"/>
      <c r="E353" s="3"/>
      <c r="F353" s="3"/>
      <c r="G353" s="3"/>
      <c r="H353" s="3"/>
    </row>
    <row r="354" spans="4:8" s="1" customFormat="1">
      <c r="D354" s="3"/>
      <c r="E354" s="3"/>
      <c r="F354" s="3"/>
      <c r="G354" s="3"/>
      <c r="H354" s="3"/>
    </row>
    <row r="355" spans="4:8" s="1" customFormat="1">
      <c r="D355" s="3"/>
      <c r="E355" s="3"/>
      <c r="F355" s="3"/>
      <c r="G355" s="3"/>
      <c r="H355" s="3"/>
    </row>
    <row r="356" spans="4:8" s="1" customFormat="1">
      <c r="D356" s="3"/>
      <c r="E356" s="3"/>
      <c r="F356" s="3"/>
      <c r="G356" s="3"/>
      <c r="H356" s="3"/>
    </row>
    <row r="357" spans="4:8" s="1" customFormat="1">
      <c r="D357" s="3"/>
      <c r="E357" s="3"/>
      <c r="F357" s="3"/>
      <c r="G357" s="3"/>
      <c r="H357" s="3"/>
    </row>
    <row r="358" spans="4:8" s="1" customFormat="1">
      <c r="D358" s="3"/>
      <c r="E358" s="3"/>
      <c r="F358" s="3"/>
      <c r="G358" s="3"/>
      <c r="H358" s="3"/>
    </row>
    <row r="359" spans="4:8" s="1" customFormat="1">
      <c r="D359" s="3"/>
      <c r="E359" s="3"/>
      <c r="F359" s="3"/>
      <c r="G359" s="3"/>
      <c r="H359" s="3"/>
    </row>
    <row r="360" spans="4:8" s="1" customFormat="1">
      <c r="D360" s="3"/>
      <c r="E360" s="3"/>
      <c r="F360" s="3"/>
      <c r="G360" s="3"/>
      <c r="H360" s="3"/>
    </row>
    <row r="361" spans="4:8" s="1" customFormat="1">
      <c r="D361" s="3"/>
      <c r="E361" s="3"/>
      <c r="F361" s="3"/>
      <c r="G361" s="3"/>
      <c r="H361" s="3"/>
    </row>
    <row r="362" spans="4:8" s="1" customFormat="1">
      <c r="D362" s="3"/>
      <c r="E362" s="3"/>
      <c r="F362" s="3"/>
      <c r="G362" s="3"/>
      <c r="H362" s="3"/>
    </row>
    <row r="363" spans="4:8" s="1" customFormat="1">
      <c r="D363" s="3"/>
      <c r="E363" s="3"/>
      <c r="F363" s="3"/>
      <c r="G363" s="3"/>
      <c r="H363" s="3"/>
    </row>
    <row r="364" spans="4:8" s="1" customFormat="1">
      <c r="D364" s="3"/>
      <c r="E364" s="3"/>
      <c r="F364" s="3"/>
      <c r="G364" s="3"/>
      <c r="H364" s="3"/>
    </row>
    <row r="365" spans="4:8" s="1" customFormat="1">
      <c r="D365" s="3"/>
      <c r="E365" s="3"/>
      <c r="F365" s="3"/>
      <c r="G365" s="3"/>
      <c r="H365" s="3"/>
    </row>
    <row r="366" spans="4:8" s="1" customFormat="1">
      <c r="D366" s="3"/>
      <c r="E366" s="3"/>
      <c r="F366" s="3"/>
      <c r="G366" s="3"/>
      <c r="H366" s="3"/>
    </row>
    <row r="367" spans="4:8" s="1" customFormat="1">
      <c r="D367" s="3"/>
      <c r="E367" s="3"/>
      <c r="F367" s="3"/>
      <c r="G367" s="3"/>
      <c r="H367" s="3"/>
    </row>
    <row r="368" spans="4:8" s="1" customFormat="1">
      <c r="D368" s="3"/>
      <c r="E368" s="3"/>
      <c r="F368" s="3"/>
      <c r="G368" s="3"/>
      <c r="H368" s="3"/>
    </row>
    <row r="369" spans="4:8" s="1" customFormat="1">
      <c r="D369" s="3"/>
      <c r="E369" s="3"/>
      <c r="F369" s="3"/>
      <c r="G369" s="3"/>
      <c r="H369" s="3"/>
    </row>
    <row r="370" spans="4:8" s="1" customFormat="1">
      <c r="D370" s="3"/>
      <c r="E370" s="3"/>
      <c r="F370" s="3"/>
      <c r="G370" s="3"/>
      <c r="H370" s="3"/>
    </row>
    <row r="371" spans="4:8" s="1" customFormat="1">
      <c r="D371" s="3"/>
      <c r="E371" s="3"/>
      <c r="F371" s="3"/>
      <c r="G371" s="3"/>
      <c r="H371" s="3"/>
    </row>
    <row r="372" spans="4:8" s="1" customFormat="1">
      <c r="D372" s="3"/>
      <c r="E372" s="3"/>
      <c r="F372" s="3"/>
      <c r="G372" s="3"/>
      <c r="H372" s="3"/>
    </row>
    <row r="373" spans="4:8" s="1" customFormat="1">
      <c r="D373" s="3"/>
      <c r="E373" s="3"/>
      <c r="F373" s="3"/>
      <c r="G373" s="3"/>
      <c r="H373" s="3"/>
    </row>
    <row r="374" spans="4:8" s="1" customFormat="1">
      <c r="D374" s="3"/>
      <c r="E374" s="3"/>
      <c r="F374" s="3"/>
      <c r="G374" s="3"/>
      <c r="H374" s="3"/>
    </row>
    <row r="375" spans="4:8" s="1" customFormat="1">
      <c r="D375" s="3"/>
      <c r="E375" s="3"/>
      <c r="F375" s="3"/>
      <c r="G375" s="3"/>
      <c r="H375" s="3"/>
    </row>
    <row r="376" spans="4:8" s="1" customFormat="1">
      <c r="D376" s="3"/>
      <c r="E376" s="3"/>
      <c r="F376" s="3"/>
      <c r="G376" s="3"/>
      <c r="H376" s="3"/>
    </row>
    <row r="377" spans="4:8" s="1" customFormat="1">
      <c r="D377" s="3"/>
      <c r="E377" s="3"/>
      <c r="F377" s="3"/>
      <c r="G377" s="3"/>
      <c r="H377" s="3"/>
    </row>
    <row r="378" spans="4:8" s="1" customFormat="1">
      <c r="D378" s="3"/>
      <c r="E378" s="3"/>
      <c r="F378" s="3"/>
      <c r="G378" s="3"/>
      <c r="H378" s="3"/>
    </row>
    <row r="379" spans="4:8" s="1" customFormat="1">
      <c r="D379" s="3"/>
      <c r="E379" s="3"/>
      <c r="F379" s="3"/>
      <c r="G379" s="3"/>
      <c r="H379" s="3"/>
    </row>
    <row r="380" spans="4:8" s="1" customFormat="1">
      <c r="D380" s="3"/>
      <c r="E380" s="3"/>
      <c r="F380" s="3"/>
      <c r="G380" s="3"/>
      <c r="H380" s="3"/>
    </row>
    <row r="381" spans="4:8" s="1" customFormat="1">
      <c r="D381" s="3"/>
      <c r="E381" s="3"/>
      <c r="F381" s="3"/>
      <c r="G381" s="3"/>
      <c r="H381" s="3"/>
    </row>
    <row r="382" spans="4:8" s="1" customFormat="1">
      <c r="D382" s="3"/>
      <c r="E382" s="3"/>
      <c r="F382" s="3"/>
      <c r="G382" s="3"/>
      <c r="H382" s="3"/>
    </row>
    <row r="383" spans="4:8" s="1" customFormat="1">
      <c r="D383" s="3"/>
      <c r="E383" s="3"/>
      <c r="F383" s="3"/>
      <c r="G383" s="3"/>
      <c r="H383" s="3"/>
    </row>
    <row r="384" spans="4:8" s="1" customFormat="1">
      <c r="D384" s="3"/>
      <c r="E384" s="3"/>
      <c r="F384" s="3"/>
      <c r="G384" s="3"/>
      <c r="H384" s="3"/>
    </row>
    <row r="385" spans="4:8" s="1" customFormat="1">
      <c r="D385" s="3"/>
      <c r="E385" s="3"/>
      <c r="F385" s="3"/>
      <c r="G385" s="3"/>
      <c r="H385" s="3"/>
    </row>
    <row r="386" spans="4:8" s="1" customFormat="1">
      <c r="D386" s="3"/>
      <c r="E386" s="3"/>
      <c r="F386" s="3"/>
      <c r="G386" s="3"/>
      <c r="H386" s="3"/>
    </row>
    <row r="387" spans="4:8" s="1" customFormat="1">
      <c r="D387" s="3"/>
      <c r="E387" s="3"/>
      <c r="F387" s="3"/>
      <c r="G387" s="3"/>
      <c r="H387" s="3"/>
    </row>
    <row r="388" spans="4:8" s="1" customFormat="1">
      <c r="D388" s="3"/>
      <c r="E388" s="3"/>
      <c r="F388" s="3"/>
      <c r="G388" s="3"/>
      <c r="H388" s="3"/>
    </row>
    <row r="389" spans="4:8" s="1" customFormat="1">
      <c r="D389" s="3"/>
      <c r="E389" s="3"/>
      <c r="F389" s="3"/>
      <c r="G389" s="3"/>
      <c r="H389" s="3"/>
    </row>
    <row r="390" spans="4:8" s="1" customFormat="1">
      <c r="D390" s="3"/>
      <c r="E390" s="3"/>
      <c r="F390" s="3"/>
      <c r="G390" s="3"/>
      <c r="H390" s="3"/>
    </row>
    <row r="391" spans="4:8" s="1" customFormat="1">
      <c r="D391" s="3"/>
      <c r="E391" s="3"/>
      <c r="F391" s="3"/>
      <c r="G391" s="3"/>
      <c r="H391" s="3"/>
    </row>
    <row r="392" spans="4:8" s="1" customFormat="1">
      <c r="D392" s="3"/>
      <c r="E392" s="3"/>
      <c r="F392" s="3"/>
      <c r="G392" s="3"/>
      <c r="H392" s="3"/>
    </row>
    <row r="393" spans="4:8" s="1" customFormat="1">
      <c r="D393" s="3"/>
      <c r="E393" s="3"/>
      <c r="F393" s="3"/>
      <c r="G393" s="3"/>
      <c r="H393" s="3"/>
    </row>
    <row r="394" spans="4:8" s="1" customFormat="1">
      <c r="D394" s="3"/>
      <c r="E394" s="3"/>
      <c r="F394" s="3"/>
      <c r="G394" s="3"/>
      <c r="H394" s="3"/>
    </row>
    <row r="395" spans="4:8" s="1" customFormat="1">
      <c r="D395" s="3"/>
      <c r="E395" s="3"/>
      <c r="F395" s="3"/>
      <c r="G395" s="3"/>
      <c r="H395" s="3"/>
    </row>
    <row r="396" spans="4:8" s="1" customFormat="1">
      <c r="D396" s="3"/>
      <c r="E396" s="3"/>
      <c r="F396" s="3"/>
      <c r="G396" s="3"/>
      <c r="H396" s="3"/>
    </row>
    <row r="397" spans="4:8" s="1" customFormat="1">
      <c r="D397" s="3"/>
      <c r="E397" s="3"/>
      <c r="F397" s="3"/>
      <c r="G397" s="3"/>
      <c r="H397" s="3"/>
    </row>
    <row r="398" spans="4:8" s="1" customFormat="1">
      <c r="D398" s="3"/>
      <c r="E398" s="3"/>
      <c r="F398" s="3"/>
      <c r="G398" s="3"/>
      <c r="H398" s="3"/>
    </row>
    <row r="399" spans="4:8" s="1" customFormat="1">
      <c r="D399" s="3"/>
      <c r="E399" s="3"/>
      <c r="F399" s="3"/>
      <c r="G399" s="3"/>
      <c r="H399" s="3"/>
    </row>
    <row r="400" spans="4:8" s="1" customFormat="1">
      <c r="D400" s="3"/>
      <c r="E400" s="3"/>
      <c r="F400" s="3"/>
      <c r="G400" s="3"/>
      <c r="H400" s="3"/>
    </row>
    <row r="401" spans="4:8" s="1" customFormat="1">
      <c r="D401" s="3"/>
      <c r="E401" s="3"/>
      <c r="F401" s="3"/>
      <c r="G401" s="3"/>
      <c r="H401" s="3"/>
    </row>
    <row r="402" spans="4:8" s="1" customFormat="1">
      <c r="D402" s="3"/>
      <c r="E402" s="3"/>
      <c r="F402" s="3"/>
      <c r="G402" s="3"/>
      <c r="H402" s="3"/>
    </row>
    <row r="403" spans="4:8" s="1" customFormat="1">
      <c r="D403" s="3"/>
      <c r="E403" s="3"/>
      <c r="F403" s="3"/>
      <c r="G403" s="3"/>
      <c r="H403" s="3"/>
    </row>
    <row r="404" spans="4:8" s="1" customFormat="1">
      <c r="D404" s="3"/>
      <c r="E404" s="3"/>
      <c r="F404" s="3"/>
      <c r="G404" s="3"/>
      <c r="H404" s="3"/>
    </row>
    <row r="405" spans="4:8" s="1" customFormat="1">
      <c r="D405" s="3"/>
      <c r="E405" s="3"/>
      <c r="F405" s="3"/>
      <c r="G405" s="3"/>
      <c r="H405" s="3"/>
    </row>
    <row r="406" spans="4:8" s="1" customFormat="1">
      <c r="D406" s="3"/>
      <c r="E406" s="3"/>
      <c r="F406" s="3"/>
      <c r="G406" s="3"/>
      <c r="H406" s="3"/>
    </row>
    <row r="407" spans="4:8" s="1" customFormat="1">
      <c r="D407" s="3"/>
      <c r="E407" s="3"/>
      <c r="F407" s="3"/>
      <c r="G407" s="3"/>
      <c r="H407" s="3"/>
    </row>
    <row r="408" spans="4:8" s="1" customFormat="1">
      <c r="D408" s="3"/>
      <c r="E408" s="3"/>
      <c r="F408" s="3"/>
      <c r="G408" s="3"/>
      <c r="H408" s="3"/>
    </row>
    <row r="409" spans="4:8" s="1" customFormat="1">
      <c r="D409" s="3"/>
      <c r="E409" s="3"/>
      <c r="F409" s="3"/>
      <c r="G409" s="3"/>
      <c r="H409" s="3"/>
    </row>
    <row r="410" spans="4:8" s="1" customFormat="1">
      <c r="D410" s="3"/>
      <c r="E410" s="3"/>
      <c r="F410" s="3"/>
      <c r="G410" s="3"/>
      <c r="H410" s="3"/>
    </row>
    <row r="411" spans="4:8" s="1" customFormat="1">
      <c r="D411" s="3"/>
      <c r="E411" s="3"/>
      <c r="F411" s="3"/>
      <c r="G411" s="3"/>
      <c r="H411" s="3"/>
    </row>
    <row r="412" spans="4:8" s="1" customFormat="1">
      <c r="D412" s="3"/>
      <c r="E412" s="3"/>
      <c r="F412" s="3"/>
      <c r="G412" s="3"/>
      <c r="H412" s="3"/>
    </row>
    <row r="413" spans="4:8" s="1" customFormat="1">
      <c r="D413" s="3"/>
      <c r="E413" s="3"/>
      <c r="F413" s="3"/>
      <c r="G413" s="3"/>
      <c r="H413" s="3"/>
    </row>
    <row r="414" spans="4:8" s="1" customFormat="1">
      <c r="D414" s="3"/>
      <c r="E414" s="3"/>
      <c r="F414" s="3"/>
      <c r="G414" s="3"/>
      <c r="H414" s="3"/>
    </row>
    <row r="415" spans="4:8" s="1" customFormat="1">
      <c r="D415" s="3"/>
      <c r="E415" s="3"/>
      <c r="F415" s="3"/>
      <c r="G415" s="3"/>
      <c r="H415" s="3"/>
    </row>
    <row r="416" spans="4:8" s="1" customFormat="1">
      <c r="D416" s="3"/>
      <c r="E416" s="3"/>
      <c r="F416" s="3"/>
      <c r="G416" s="3"/>
      <c r="H416" s="3"/>
    </row>
    <row r="417" spans="4:8" s="1" customFormat="1">
      <c r="D417" s="3"/>
      <c r="E417" s="3"/>
      <c r="F417" s="3"/>
      <c r="G417" s="3"/>
      <c r="H417" s="3"/>
    </row>
    <row r="418" spans="4:8" s="1" customFormat="1">
      <c r="D418" s="3"/>
      <c r="E418" s="3"/>
      <c r="F418" s="3"/>
      <c r="G418" s="3"/>
      <c r="H418" s="3"/>
    </row>
    <row r="419" spans="4:8" s="1" customFormat="1">
      <c r="D419" s="3"/>
      <c r="E419" s="3"/>
      <c r="F419" s="3"/>
      <c r="G419" s="3"/>
      <c r="H419" s="3"/>
    </row>
    <row r="420" spans="4:8" s="1" customFormat="1">
      <c r="D420" s="3"/>
      <c r="E420" s="3"/>
      <c r="F420" s="3"/>
      <c r="G420" s="3"/>
      <c r="H420" s="3"/>
    </row>
    <row r="421" spans="4:8" s="1" customFormat="1">
      <c r="D421" s="3"/>
      <c r="E421" s="3"/>
      <c r="F421" s="3"/>
      <c r="G421" s="3"/>
      <c r="H421" s="3"/>
    </row>
    <row r="422" spans="4:8" s="1" customFormat="1">
      <c r="D422" s="3"/>
      <c r="E422" s="3"/>
      <c r="F422" s="3"/>
      <c r="G422" s="3"/>
      <c r="H422" s="3"/>
    </row>
    <row r="423" spans="4:8" s="1" customFormat="1">
      <c r="D423" s="3"/>
      <c r="E423" s="3"/>
      <c r="F423" s="3"/>
      <c r="G423" s="3"/>
      <c r="H423" s="3"/>
    </row>
    <row r="424" spans="4:8" s="1" customFormat="1">
      <c r="D424" s="3"/>
      <c r="E424" s="3"/>
      <c r="F424" s="3"/>
      <c r="G424" s="3"/>
      <c r="H424" s="3"/>
    </row>
    <row r="425" spans="4:8" s="1" customFormat="1">
      <c r="D425" s="3"/>
      <c r="E425" s="3"/>
      <c r="F425" s="3"/>
      <c r="G425" s="3"/>
      <c r="H425" s="3"/>
    </row>
    <row r="426" spans="4:8" s="1" customFormat="1">
      <c r="D426" s="3"/>
      <c r="E426" s="3"/>
      <c r="F426" s="3"/>
      <c r="G426" s="3"/>
      <c r="H426" s="3"/>
    </row>
    <row r="427" spans="4:8" s="1" customFormat="1">
      <c r="D427" s="3"/>
      <c r="E427" s="3"/>
      <c r="F427" s="3"/>
      <c r="G427" s="3"/>
      <c r="H427" s="3"/>
    </row>
    <row r="428" spans="4:8" s="1" customFormat="1">
      <c r="D428" s="3"/>
      <c r="E428" s="3"/>
      <c r="F428" s="3"/>
      <c r="G428" s="3"/>
      <c r="H428" s="3"/>
    </row>
    <row r="429" spans="4:8" s="1" customFormat="1">
      <c r="D429" s="3"/>
      <c r="E429" s="3"/>
      <c r="F429" s="3"/>
      <c r="G429" s="3"/>
      <c r="H429" s="3"/>
    </row>
    <row r="430" spans="4:8" s="1" customFormat="1">
      <c r="D430" s="3"/>
      <c r="E430" s="3"/>
      <c r="F430" s="3"/>
      <c r="G430" s="3"/>
      <c r="H430" s="3"/>
    </row>
    <row r="431" spans="4:8" s="1" customFormat="1">
      <c r="D431" s="3"/>
      <c r="E431" s="3"/>
      <c r="F431" s="3"/>
      <c r="G431" s="3"/>
      <c r="H431" s="3"/>
    </row>
    <row r="432" spans="4:8" s="1" customFormat="1">
      <c r="D432" s="3"/>
      <c r="E432" s="3"/>
      <c r="F432" s="3"/>
      <c r="G432" s="3"/>
      <c r="H432" s="3"/>
    </row>
    <row r="433" spans="4:8" s="1" customFormat="1">
      <c r="D433" s="3"/>
      <c r="E433" s="3"/>
      <c r="F433" s="3"/>
      <c r="G433" s="3"/>
      <c r="H433" s="3"/>
    </row>
    <row r="434" spans="4:8" s="1" customFormat="1">
      <c r="D434" s="3"/>
      <c r="E434" s="3"/>
      <c r="F434" s="3"/>
      <c r="G434" s="3"/>
      <c r="H434" s="3"/>
    </row>
    <row r="435" spans="4:8" s="1" customFormat="1">
      <c r="D435" s="3"/>
      <c r="E435" s="3"/>
      <c r="F435" s="3"/>
      <c r="G435" s="3"/>
      <c r="H435" s="3"/>
    </row>
    <row r="436" spans="4:8" s="1" customFormat="1">
      <c r="D436" s="3"/>
      <c r="E436" s="3"/>
      <c r="F436" s="3"/>
      <c r="G436" s="3"/>
      <c r="H436" s="3"/>
    </row>
    <row r="437" spans="4:8" s="1" customFormat="1">
      <c r="D437" s="3"/>
      <c r="E437" s="3"/>
      <c r="F437" s="3"/>
      <c r="G437" s="3"/>
      <c r="H437" s="3"/>
    </row>
    <row r="438" spans="4:8" s="1" customFormat="1">
      <c r="D438" s="3"/>
      <c r="E438" s="3"/>
      <c r="F438" s="3"/>
      <c r="G438" s="3"/>
      <c r="H438" s="3"/>
    </row>
    <row r="439" spans="4:8" s="1" customFormat="1">
      <c r="D439" s="3"/>
      <c r="E439" s="3"/>
      <c r="F439" s="3"/>
      <c r="G439" s="3"/>
      <c r="H439" s="3"/>
    </row>
    <row r="440" spans="4:8" s="1" customFormat="1">
      <c r="D440" s="3"/>
      <c r="E440" s="3"/>
      <c r="F440" s="3"/>
      <c r="G440" s="3"/>
      <c r="H440" s="3"/>
    </row>
    <row r="441" spans="4:8" s="1" customFormat="1">
      <c r="D441" s="3"/>
      <c r="E441" s="3"/>
      <c r="F441" s="3"/>
      <c r="G441" s="3"/>
      <c r="H441" s="3"/>
    </row>
    <row r="442" spans="4:8" s="1" customFormat="1">
      <c r="D442" s="3"/>
      <c r="E442" s="3"/>
      <c r="F442" s="3"/>
      <c r="G442" s="3"/>
      <c r="H442" s="3"/>
    </row>
    <row r="443" spans="4:8" s="1" customFormat="1">
      <c r="D443" s="3"/>
      <c r="E443" s="3"/>
      <c r="F443" s="3"/>
      <c r="G443" s="3"/>
      <c r="H443" s="3"/>
    </row>
    <row r="444" spans="4:8" s="1" customFormat="1">
      <c r="D444" s="3"/>
      <c r="E444" s="3"/>
      <c r="F444" s="3"/>
      <c r="G444" s="3"/>
      <c r="H444" s="3"/>
    </row>
    <row r="445" spans="4:8" s="1" customFormat="1">
      <c r="D445" s="3"/>
      <c r="E445" s="3"/>
      <c r="F445" s="3"/>
      <c r="G445" s="3"/>
      <c r="H445" s="3"/>
    </row>
    <row r="446" spans="4:8" s="1" customFormat="1">
      <c r="D446" s="3"/>
      <c r="E446" s="3"/>
      <c r="F446" s="3"/>
      <c r="G446" s="3"/>
      <c r="H446" s="3"/>
    </row>
    <row r="447" spans="4:8" s="1" customFormat="1">
      <c r="D447" s="3"/>
      <c r="E447" s="3"/>
      <c r="F447" s="3"/>
      <c r="G447" s="3"/>
      <c r="H447" s="3"/>
    </row>
    <row r="448" spans="4:8" s="1" customFormat="1">
      <c r="D448" s="3"/>
      <c r="E448" s="3"/>
      <c r="F448" s="3"/>
      <c r="G448" s="3"/>
      <c r="H448" s="3"/>
    </row>
    <row r="449" spans="4:8" s="1" customFormat="1">
      <c r="D449" s="3"/>
      <c r="E449" s="3"/>
      <c r="F449" s="3"/>
      <c r="G449" s="3"/>
      <c r="H449" s="3"/>
    </row>
    <row r="450" spans="4:8" s="1" customFormat="1">
      <c r="D450" s="3"/>
      <c r="E450" s="3"/>
      <c r="F450" s="3"/>
      <c r="G450" s="3"/>
      <c r="H450" s="3"/>
    </row>
    <row r="451" spans="4:8" s="1" customFormat="1">
      <c r="D451" s="3"/>
      <c r="E451" s="3"/>
      <c r="F451" s="3"/>
      <c r="G451" s="3"/>
      <c r="H451" s="3"/>
    </row>
    <row r="452" spans="4:8" s="1" customFormat="1">
      <c r="D452" s="3"/>
      <c r="E452" s="3"/>
      <c r="F452" s="3"/>
      <c r="G452" s="3"/>
      <c r="H452" s="3"/>
    </row>
    <row r="453" spans="4:8" s="1" customFormat="1">
      <c r="D453" s="3"/>
      <c r="E453" s="3"/>
      <c r="F453" s="3"/>
      <c r="G453" s="3"/>
      <c r="H453" s="3"/>
    </row>
    <row r="454" spans="4:8" s="1" customFormat="1">
      <c r="D454" s="3"/>
      <c r="E454" s="3"/>
      <c r="F454" s="3"/>
      <c r="G454" s="3"/>
      <c r="H454" s="3"/>
    </row>
    <row r="455" spans="4:8" s="1" customFormat="1">
      <c r="D455" s="3"/>
      <c r="E455" s="3"/>
      <c r="F455" s="3"/>
      <c r="G455" s="3"/>
      <c r="H455" s="3"/>
    </row>
    <row r="456" spans="4:8" s="1" customFormat="1">
      <c r="D456" s="3"/>
      <c r="E456" s="3"/>
      <c r="F456" s="3"/>
      <c r="G456" s="3"/>
      <c r="H456" s="3"/>
    </row>
    <row r="457" spans="4:8" s="1" customFormat="1">
      <c r="D457" s="3"/>
      <c r="E457" s="3"/>
      <c r="F457" s="3"/>
      <c r="G457" s="3"/>
      <c r="H457" s="3"/>
    </row>
    <row r="458" spans="4:8" s="1" customFormat="1">
      <c r="D458" s="3"/>
      <c r="E458" s="3"/>
      <c r="F458" s="3"/>
      <c r="G458" s="3"/>
      <c r="H458" s="3"/>
    </row>
    <row r="459" spans="4:8" s="1" customFormat="1">
      <c r="D459" s="3"/>
      <c r="E459" s="3"/>
      <c r="F459" s="3"/>
      <c r="G459" s="3"/>
      <c r="H459" s="3"/>
    </row>
    <row r="460" spans="4:8" s="1" customFormat="1">
      <c r="D460" s="3"/>
      <c r="E460" s="3"/>
      <c r="F460" s="3"/>
      <c r="G460" s="3"/>
      <c r="H460" s="3"/>
    </row>
    <row r="461" spans="4:8" s="1" customFormat="1">
      <c r="D461" s="3"/>
      <c r="E461" s="3"/>
      <c r="F461" s="3"/>
      <c r="G461" s="3"/>
      <c r="H461" s="3"/>
    </row>
    <row r="462" spans="4:8" s="1" customFormat="1">
      <c r="D462" s="3"/>
      <c r="E462" s="3"/>
      <c r="F462" s="3"/>
      <c r="G462" s="3"/>
      <c r="H462" s="3"/>
    </row>
    <row r="463" spans="4:8" s="1" customFormat="1">
      <c r="D463" s="3"/>
      <c r="E463" s="3"/>
      <c r="F463" s="3"/>
      <c r="G463" s="3"/>
      <c r="H463" s="3"/>
    </row>
    <row r="464" spans="4:8" s="1" customFormat="1">
      <c r="D464" s="3"/>
      <c r="E464" s="3"/>
      <c r="F464" s="3"/>
      <c r="G464" s="3"/>
      <c r="H464" s="3"/>
    </row>
    <row r="465" spans="4:8" s="1" customFormat="1">
      <c r="D465" s="3"/>
      <c r="E465" s="3"/>
      <c r="F465" s="3"/>
      <c r="G465" s="3"/>
      <c r="H465" s="3"/>
    </row>
    <row r="466" spans="4:8" s="1" customFormat="1">
      <c r="D466" s="3"/>
      <c r="E466" s="3"/>
      <c r="F466" s="3"/>
      <c r="G466" s="3"/>
      <c r="H466" s="3"/>
    </row>
    <row r="467" spans="4:8" s="1" customFormat="1">
      <c r="D467" s="3"/>
      <c r="E467" s="3"/>
      <c r="F467" s="3"/>
      <c r="G467" s="3"/>
      <c r="H467" s="3"/>
    </row>
    <row r="468" spans="4:8" s="1" customFormat="1">
      <c r="D468" s="3"/>
      <c r="E468" s="3"/>
      <c r="F468" s="3"/>
      <c r="G468" s="3"/>
      <c r="H468" s="3"/>
    </row>
    <row r="469" spans="4:8" s="1" customFormat="1">
      <c r="D469" s="3"/>
      <c r="E469" s="3"/>
      <c r="F469" s="3"/>
      <c r="G469" s="3"/>
      <c r="H469" s="3"/>
    </row>
    <row r="470" spans="4:8" s="1" customFormat="1">
      <c r="D470" s="3"/>
      <c r="E470" s="3"/>
      <c r="F470" s="3"/>
      <c r="G470" s="3"/>
      <c r="H470" s="3"/>
    </row>
    <row r="471" spans="4:8" s="1" customFormat="1">
      <c r="D471" s="3"/>
      <c r="E471" s="3"/>
      <c r="F471" s="3"/>
      <c r="G471" s="3"/>
      <c r="H471" s="3"/>
    </row>
    <row r="472" spans="4:8" s="1" customFormat="1">
      <c r="D472" s="3"/>
      <c r="E472" s="3"/>
      <c r="F472" s="3"/>
      <c r="G472" s="3"/>
      <c r="H472" s="3"/>
    </row>
    <row r="473" spans="4:8" s="1" customFormat="1">
      <c r="D473" s="3"/>
      <c r="E473" s="3"/>
      <c r="F473" s="3"/>
      <c r="G473" s="3"/>
      <c r="H473" s="3"/>
    </row>
    <row r="474" spans="4:8" s="1" customFormat="1">
      <c r="D474" s="3"/>
      <c r="E474" s="3"/>
      <c r="F474" s="3"/>
      <c r="G474" s="3"/>
      <c r="H474" s="3"/>
    </row>
    <row r="475" spans="4:8" s="1" customFormat="1">
      <c r="D475" s="3"/>
      <c r="E475" s="3"/>
      <c r="F475" s="3"/>
      <c r="G475" s="3"/>
      <c r="H475" s="3"/>
    </row>
    <row r="476" spans="4:8" s="1" customFormat="1">
      <c r="D476" s="3"/>
      <c r="E476" s="3"/>
      <c r="F476" s="3"/>
      <c r="G476" s="3"/>
      <c r="H476" s="3"/>
    </row>
    <row r="477" spans="4:8" s="1" customFormat="1">
      <c r="D477" s="3"/>
      <c r="E477" s="3"/>
      <c r="F477" s="3"/>
      <c r="G477" s="3"/>
      <c r="H477" s="3"/>
    </row>
    <row r="478" spans="4:8" s="1" customFormat="1">
      <c r="D478" s="3"/>
      <c r="E478" s="3"/>
      <c r="F478" s="3"/>
      <c r="G478" s="3"/>
      <c r="H478" s="3"/>
    </row>
    <row r="479" spans="4:8" s="1" customFormat="1">
      <c r="D479" s="3"/>
      <c r="E479" s="3"/>
      <c r="F479" s="3"/>
      <c r="G479" s="3"/>
      <c r="H479" s="3"/>
    </row>
    <row r="480" spans="4:8" s="1" customFormat="1">
      <c r="D480" s="3"/>
      <c r="E480" s="3"/>
      <c r="F480" s="3"/>
      <c r="G480" s="3"/>
      <c r="H480" s="3"/>
    </row>
    <row r="481" spans="4:8" s="1" customFormat="1">
      <c r="D481" s="3"/>
      <c r="E481" s="3"/>
      <c r="F481" s="3"/>
      <c r="G481" s="3"/>
      <c r="H481" s="3"/>
    </row>
    <row r="482" spans="4:8" s="1" customFormat="1">
      <c r="D482" s="3"/>
      <c r="E482" s="3"/>
      <c r="F482" s="3"/>
      <c r="G482" s="3"/>
      <c r="H482" s="3"/>
    </row>
    <row r="483" spans="4:8" s="1" customFormat="1">
      <c r="D483" s="3"/>
      <c r="E483" s="3"/>
      <c r="F483" s="3"/>
      <c r="G483" s="3"/>
      <c r="H483" s="3"/>
    </row>
    <row r="484" spans="4:8" s="1" customFormat="1">
      <c r="D484" s="3"/>
      <c r="E484" s="3"/>
      <c r="F484" s="3"/>
      <c r="G484" s="3"/>
      <c r="H484" s="3"/>
    </row>
    <row r="485" spans="4:8" s="1" customFormat="1">
      <c r="D485" s="3"/>
      <c r="E485" s="3"/>
      <c r="F485" s="3"/>
      <c r="G485" s="3"/>
      <c r="H485" s="3"/>
    </row>
    <row r="486" spans="4:8" s="1" customFormat="1">
      <c r="D486" s="3"/>
      <c r="E486" s="3"/>
      <c r="F486" s="3"/>
      <c r="G486" s="3"/>
      <c r="H486" s="3"/>
    </row>
    <row r="487" spans="4:8" s="1" customFormat="1">
      <c r="D487" s="3"/>
      <c r="E487" s="3"/>
      <c r="F487" s="3"/>
      <c r="G487" s="3"/>
      <c r="H487" s="3"/>
    </row>
    <row r="488" spans="4:8" s="1" customFormat="1">
      <c r="D488" s="3"/>
      <c r="E488" s="3"/>
      <c r="F488" s="3"/>
      <c r="G488" s="3"/>
      <c r="H488" s="3"/>
    </row>
    <row r="489" spans="4:8" s="1" customFormat="1">
      <c r="D489" s="3"/>
      <c r="E489" s="3"/>
      <c r="F489" s="3"/>
      <c r="G489" s="3"/>
      <c r="H489" s="3"/>
    </row>
    <row r="490" spans="4:8" s="1" customFormat="1">
      <c r="D490" s="3"/>
      <c r="E490" s="3"/>
      <c r="F490" s="3"/>
      <c r="G490" s="3"/>
      <c r="H490" s="3"/>
    </row>
    <row r="491" spans="4:8" s="1" customFormat="1">
      <c r="D491" s="3"/>
      <c r="E491" s="3"/>
      <c r="F491" s="3"/>
      <c r="G491" s="3"/>
      <c r="H491" s="3"/>
    </row>
    <row r="492" spans="4:8" s="1" customFormat="1">
      <c r="D492" s="3"/>
      <c r="E492" s="3"/>
      <c r="F492" s="3"/>
      <c r="G492" s="3"/>
      <c r="H492" s="3"/>
    </row>
    <row r="493" spans="4:8" s="1" customFormat="1">
      <c r="D493" s="3"/>
      <c r="E493" s="3"/>
      <c r="F493" s="3"/>
      <c r="G493" s="3"/>
      <c r="H493" s="3"/>
    </row>
    <row r="494" spans="4:8" s="1" customFormat="1">
      <c r="D494" s="3"/>
      <c r="E494" s="3"/>
      <c r="F494" s="3"/>
      <c r="G494" s="3"/>
      <c r="H494" s="3"/>
    </row>
    <row r="495" spans="4:8" s="1" customFormat="1">
      <c r="D495" s="3"/>
      <c r="E495" s="3"/>
      <c r="F495" s="3"/>
      <c r="G495" s="3"/>
      <c r="H495" s="3"/>
    </row>
    <row r="496" spans="4:8" s="1" customFormat="1">
      <c r="D496" s="3"/>
      <c r="E496" s="3"/>
      <c r="F496" s="3"/>
      <c r="G496" s="3"/>
      <c r="H496" s="3"/>
    </row>
    <row r="497" spans="4:8" s="1" customFormat="1">
      <c r="D497" s="3"/>
      <c r="E497" s="3"/>
      <c r="F497" s="3"/>
      <c r="G497" s="3"/>
      <c r="H497" s="3"/>
    </row>
    <row r="498" spans="4:8" s="1" customFormat="1">
      <c r="D498" s="3"/>
      <c r="E498" s="3"/>
      <c r="F498" s="3"/>
      <c r="G498" s="3"/>
      <c r="H498" s="3"/>
    </row>
    <row r="499" spans="4:8" s="1" customFormat="1">
      <c r="D499" s="3"/>
      <c r="E499" s="3"/>
      <c r="F499" s="3"/>
      <c r="G499" s="3"/>
      <c r="H499" s="3"/>
    </row>
    <row r="500" spans="4:8" s="1" customFormat="1">
      <c r="D500" s="3"/>
      <c r="E500" s="3"/>
      <c r="F500" s="3"/>
      <c r="G500" s="3"/>
      <c r="H500" s="3"/>
    </row>
    <row r="501" spans="4:8" s="1" customFormat="1">
      <c r="D501" s="3"/>
      <c r="E501" s="3"/>
      <c r="F501" s="3"/>
      <c r="G501" s="3"/>
      <c r="H501" s="3"/>
    </row>
    <row r="502" spans="4:8" s="1" customFormat="1">
      <c r="D502" s="3"/>
      <c r="E502" s="3"/>
      <c r="F502" s="3"/>
      <c r="G502" s="3"/>
      <c r="H502" s="3"/>
    </row>
    <row r="503" spans="4:8" s="1" customFormat="1">
      <c r="D503" s="3"/>
      <c r="E503" s="3"/>
      <c r="F503" s="3"/>
      <c r="G503" s="3"/>
      <c r="H503" s="3"/>
    </row>
    <row r="504" spans="4:8" s="1" customFormat="1">
      <c r="D504" s="3"/>
      <c r="E504" s="3"/>
      <c r="F504" s="3"/>
      <c r="G504" s="3"/>
      <c r="H504" s="3"/>
    </row>
    <row r="505" spans="4:8" s="1" customFormat="1">
      <c r="D505" s="3"/>
      <c r="E505" s="3"/>
      <c r="F505" s="3"/>
      <c r="G505" s="3"/>
      <c r="H505" s="3"/>
    </row>
    <row r="506" spans="4:8" s="1" customFormat="1">
      <c r="D506" s="3"/>
      <c r="E506" s="3"/>
      <c r="F506" s="3"/>
      <c r="G506" s="3"/>
      <c r="H506" s="3"/>
    </row>
    <row r="507" spans="4:8" s="1" customFormat="1">
      <c r="D507" s="3"/>
      <c r="E507" s="3"/>
      <c r="F507" s="3"/>
      <c r="G507" s="3"/>
      <c r="H507" s="3"/>
    </row>
    <row r="508" spans="4:8" s="1" customFormat="1">
      <c r="D508" s="3"/>
      <c r="E508" s="3"/>
      <c r="F508" s="3"/>
      <c r="G508" s="3"/>
      <c r="H508" s="3"/>
    </row>
    <row r="509" spans="4:8" s="1" customFormat="1">
      <c r="D509" s="3"/>
      <c r="E509" s="3"/>
      <c r="F509" s="3"/>
      <c r="G509" s="3"/>
      <c r="H509" s="3"/>
    </row>
    <row r="510" spans="4:8" s="1" customFormat="1">
      <c r="D510" s="3"/>
      <c r="E510" s="3"/>
      <c r="F510" s="3"/>
      <c r="G510" s="3"/>
      <c r="H510" s="3"/>
    </row>
    <row r="511" spans="4:8" s="1" customFormat="1">
      <c r="D511" s="3"/>
      <c r="E511" s="3"/>
      <c r="F511" s="3"/>
      <c r="G511" s="3"/>
      <c r="H511" s="3"/>
    </row>
    <row r="512" spans="4:8" s="1" customFormat="1">
      <c r="D512" s="3"/>
      <c r="E512" s="3"/>
      <c r="F512" s="3"/>
      <c r="G512" s="3"/>
      <c r="H512" s="3"/>
    </row>
    <row r="513" spans="4:8" s="1" customFormat="1">
      <c r="D513" s="3"/>
      <c r="E513" s="3"/>
      <c r="F513" s="3"/>
      <c r="G513" s="3"/>
      <c r="H513" s="3"/>
    </row>
    <row r="514" spans="4:8" s="1" customFormat="1">
      <c r="D514" s="3"/>
      <c r="E514" s="3"/>
      <c r="F514" s="3"/>
      <c r="G514" s="3"/>
      <c r="H514" s="3"/>
    </row>
    <row r="515" spans="4:8" s="1" customFormat="1">
      <c r="D515" s="3"/>
      <c r="E515" s="3"/>
      <c r="F515" s="3"/>
      <c r="G515" s="3"/>
      <c r="H515" s="3"/>
    </row>
    <row r="516" spans="4:8" s="1" customFormat="1">
      <c r="D516" s="3"/>
      <c r="E516" s="3"/>
      <c r="F516" s="3"/>
      <c r="G516" s="3"/>
      <c r="H516" s="3"/>
    </row>
    <row r="517" spans="4:8" s="1" customFormat="1">
      <c r="D517" s="3"/>
      <c r="E517" s="3"/>
      <c r="F517" s="3"/>
      <c r="G517" s="3"/>
      <c r="H517" s="3"/>
    </row>
    <row r="518" spans="4:8" s="1" customFormat="1">
      <c r="D518" s="3"/>
      <c r="E518" s="3"/>
      <c r="F518" s="3"/>
      <c r="G518" s="3"/>
      <c r="H518" s="3"/>
    </row>
    <row r="519" spans="4:8" s="1" customFormat="1">
      <c r="D519" s="3"/>
      <c r="E519" s="3"/>
      <c r="F519" s="3"/>
      <c r="G519" s="3"/>
      <c r="H519" s="3"/>
    </row>
    <row r="520" spans="4:8" s="1" customFormat="1">
      <c r="D520" s="3"/>
      <c r="E520" s="3"/>
      <c r="F520" s="3"/>
      <c r="G520" s="3"/>
      <c r="H520" s="3"/>
    </row>
    <row r="521" spans="4:8" s="1" customFormat="1">
      <c r="D521" s="3"/>
      <c r="E521" s="3"/>
      <c r="F521" s="3"/>
      <c r="G521" s="3"/>
      <c r="H521" s="3"/>
    </row>
    <row r="522" spans="4:8" s="1" customFormat="1">
      <c r="D522" s="3"/>
      <c r="E522" s="3"/>
      <c r="F522" s="3"/>
      <c r="G522" s="3"/>
      <c r="H522" s="3"/>
    </row>
    <row r="523" spans="4:8" s="1" customFormat="1">
      <c r="D523" s="3"/>
      <c r="E523" s="3"/>
      <c r="F523" s="3"/>
      <c r="G523" s="3"/>
      <c r="H523" s="3"/>
    </row>
    <row r="524" spans="4:8" s="1" customFormat="1">
      <c r="D524" s="3"/>
      <c r="E524" s="3"/>
      <c r="F524" s="3"/>
      <c r="G524" s="3"/>
      <c r="H524" s="3"/>
    </row>
    <row r="525" spans="4:8" s="1" customFormat="1">
      <c r="D525" s="3"/>
      <c r="E525" s="3"/>
      <c r="F525" s="3"/>
      <c r="G525" s="3"/>
      <c r="H525" s="3"/>
    </row>
    <row r="526" spans="4:8" s="1" customFormat="1">
      <c r="D526" s="3"/>
      <c r="E526" s="3"/>
      <c r="F526" s="3"/>
      <c r="G526" s="3"/>
      <c r="H526" s="3"/>
    </row>
    <row r="527" spans="4:8" s="1" customFormat="1">
      <c r="D527" s="3"/>
      <c r="E527" s="3"/>
      <c r="F527" s="3"/>
      <c r="G527" s="3"/>
      <c r="H527" s="3"/>
    </row>
    <row r="528" spans="4:8" s="1" customFormat="1">
      <c r="D528" s="3"/>
      <c r="E528" s="3"/>
      <c r="F528" s="3"/>
      <c r="G528" s="3"/>
      <c r="H528" s="3"/>
    </row>
    <row r="529" spans="4:8" s="1" customFormat="1">
      <c r="D529" s="3"/>
      <c r="E529" s="3"/>
      <c r="F529" s="3"/>
      <c r="G529" s="3"/>
      <c r="H529" s="3"/>
    </row>
    <row r="530" spans="4:8" s="1" customFormat="1">
      <c r="D530" s="3"/>
      <c r="E530" s="3"/>
      <c r="F530" s="3"/>
      <c r="G530" s="3"/>
      <c r="H530" s="3"/>
    </row>
    <row r="531" spans="4:8" s="1" customFormat="1">
      <c r="D531" s="3"/>
      <c r="E531" s="3"/>
      <c r="F531" s="3"/>
      <c r="G531" s="3"/>
      <c r="H531" s="3"/>
    </row>
    <row r="532" spans="4:8" s="1" customFormat="1">
      <c r="D532" s="3"/>
      <c r="E532" s="3"/>
      <c r="F532" s="3"/>
      <c r="G532" s="3"/>
      <c r="H532" s="3"/>
    </row>
    <row r="533" spans="4:8" s="1" customFormat="1">
      <c r="D533" s="3"/>
      <c r="E533" s="3"/>
      <c r="F533" s="3"/>
      <c r="G533" s="3"/>
      <c r="H533" s="3"/>
    </row>
    <row r="534" spans="4:8" s="1" customFormat="1">
      <c r="D534" s="3"/>
      <c r="E534" s="3"/>
      <c r="F534" s="3"/>
      <c r="G534" s="3"/>
      <c r="H534" s="3"/>
    </row>
    <row r="535" spans="4:8" s="1" customFormat="1">
      <c r="D535" s="3"/>
      <c r="E535" s="3"/>
      <c r="F535" s="3"/>
      <c r="G535" s="3"/>
      <c r="H535" s="3"/>
    </row>
    <row r="536" spans="4:8" s="1" customFormat="1">
      <c r="D536" s="3"/>
      <c r="E536" s="3"/>
      <c r="F536" s="3"/>
      <c r="G536" s="3"/>
      <c r="H536" s="3"/>
    </row>
    <row r="537" spans="4:8" s="1" customFormat="1">
      <c r="D537" s="3"/>
      <c r="E537" s="3"/>
      <c r="F537" s="3"/>
      <c r="G537" s="3"/>
      <c r="H537" s="3"/>
    </row>
    <row r="538" spans="4:8" s="1" customFormat="1">
      <c r="D538" s="3"/>
      <c r="E538" s="3"/>
      <c r="F538" s="3"/>
      <c r="G538" s="3"/>
      <c r="H538" s="3"/>
    </row>
    <row r="539" spans="4:8" s="1" customFormat="1">
      <c r="D539" s="3"/>
      <c r="E539" s="3"/>
      <c r="F539" s="3"/>
      <c r="G539" s="3"/>
      <c r="H539" s="3"/>
    </row>
    <row r="540" spans="4:8" s="1" customFormat="1">
      <c r="D540" s="3"/>
      <c r="E540" s="3"/>
      <c r="F540" s="3"/>
      <c r="G540" s="3"/>
      <c r="H540" s="3"/>
    </row>
    <row r="541" spans="4:8" s="1" customFormat="1">
      <c r="D541" s="3"/>
      <c r="E541" s="3"/>
      <c r="F541" s="3"/>
      <c r="G541" s="3"/>
      <c r="H541" s="3"/>
    </row>
    <row r="542" spans="4:8" s="1" customFormat="1">
      <c r="D542" s="3"/>
      <c r="E542" s="3"/>
      <c r="F542" s="3"/>
      <c r="G542" s="3"/>
      <c r="H542" s="3"/>
    </row>
    <row r="543" spans="4:8" s="1" customFormat="1">
      <c r="D543" s="3"/>
      <c r="E543" s="3"/>
      <c r="F543" s="3"/>
      <c r="G543" s="3"/>
      <c r="H543" s="3"/>
    </row>
    <row r="544" spans="4:8" s="1" customFormat="1">
      <c r="D544" s="3"/>
      <c r="E544" s="3"/>
      <c r="F544" s="3"/>
      <c r="G544" s="3"/>
      <c r="H544" s="3"/>
    </row>
    <row r="545" spans="4:8" s="1" customFormat="1">
      <c r="D545" s="3"/>
      <c r="E545" s="3"/>
      <c r="F545" s="3"/>
      <c r="G545" s="3"/>
      <c r="H545" s="3"/>
    </row>
    <row r="546" spans="4:8" s="1" customFormat="1">
      <c r="D546" s="3"/>
      <c r="E546" s="3"/>
      <c r="F546" s="3"/>
      <c r="G546" s="3"/>
      <c r="H546" s="3"/>
    </row>
    <row r="547" spans="4:8" s="1" customFormat="1">
      <c r="D547" s="3"/>
      <c r="E547" s="3"/>
      <c r="F547" s="3"/>
      <c r="G547" s="3"/>
      <c r="H547" s="3"/>
    </row>
    <row r="548" spans="4:8" s="1" customFormat="1">
      <c r="D548" s="3"/>
      <c r="E548" s="3"/>
      <c r="F548" s="3"/>
      <c r="G548" s="3"/>
      <c r="H548" s="3"/>
    </row>
    <row r="549" spans="4:8" s="1" customFormat="1">
      <c r="D549" s="3"/>
      <c r="E549" s="3"/>
      <c r="F549" s="3"/>
      <c r="G549" s="3"/>
      <c r="H549" s="3"/>
    </row>
    <row r="550" spans="4:8" s="1" customFormat="1">
      <c r="D550" s="3"/>
      <c r="E550" s="3"/>
      <c r="F550" s="3"/>
      <c r="G550" s="3"/>
      <c r="H550" s="3"/>
    </row>
    <row r="551" spans="4:8" s="1" customFormat="1">
      <c r="D551" s="3"/>
      <c r="E551" s="3"/>
      <c r="F551" s="3"/>
      <c r="G551" s="3"/>
      <c r="H551" s="3"/>
    </row>
    <row r="552" spans="4:8" s="1" customFormat="1">
      <c r="D552" s="3"/>
      <c r="E552" s="3"/>
      <c r="F552" s="3"/>
      <c r="G552" s="3"/>
      <c r="H552" s="3"/>
    </row>
    <row r="553" spans="4:8" s="1" customFormat="1">
      <c r="D553" s="3"/>
      <c r="E553" s="3"/>
      <c r="F553" s="3"/>
      <c r="G553" s="3"/>
      <c r="H553" s="3"/>
    </row>
    <row r="554" spans="4:8" s="1" customFormat="1">
      <c r="D554" s="3"/>
      <c r="E554" s="3"/>
      <c r="F554" s="3"/>
      <c r="G554" s="3"/>
      <c r="H554" s="3"/>
    </row>
    <row r="555" spans="4:8" s="1" customFormat="1">
      <c r="D555" s="3"/>
      <c r="E555" s="3"/>
      <c r="F555" s="3"/>
      <c r="G555" s="3"/>
      <c r="H555" s="3"/>
    </row>
    <row r="556" spans="4:8" s="1" customFormat="1">
      <c r="D556" s="3"/>
      <c r="E556" s="3"/>
      <c r="F556" s="3"/>
      <c r="G556" s="3"/>
      <c r="H556" s="3"/>
    </row>
    <row r="557" spans="4:8" s="1" customFormat="1">
      <c r="D557" s="3"/>
      <c r="E557" s="3"/>
      <c r="F557" s="3"/>
      <c r="G557" s="3"/>
      <c r="H557" s="3"/>
    </row>
    <row r="558" spans="4:8" s="1" customFormat="1">
      <c r="D558" s="3"/>
      <c r="E558" s="3"/>
      <c r="F558" s="3"/>
      <c r="G558" s="3"/>
      <c r="H558" s="3"/>
    </row>
    <row r="559" spans="4:8" s="1" customFormat="1">
      <c r="D559" s="3"/>
      <c r="E559" s="3"/>
      <c r="F559" s="3"/>
      <c r="G559" s="3"/>
      <c r="H559" s="3"/>
    </row>
    <row r="560" spans="4:8" s="1" customFormat="1">
      <c r="D560" s="3"/>
      <c r="E560" s="3"/>
      <c r="F560" s="3"/>
      <c r="G560" s="3"/>
      <c r="H560" s="3"/>
    </row>
    <row r="561" spans="4:8" s="1" customFormat="1">
      <c r="D561" s="3"/>
      <c r="E561" s="3"/>
      <c r="F561" s="3"/>
      <c r="G561" s="3"/>
      <c r="H561" s="3"/>
    </row>
    <row r="562" spans="4:8" s="1" customFormat="1">
      <c r="D562" s="3"/>
      <c r="E562" s="3"/>
      <c r="F562" s="3"/>
      <c r="G562" s="3"/>
      <c r="H562" s="3"/>
    </row>
    <row r="563" spans="4:8" s="1" customFormat="1">
      <c r="D563" s="3"/>
      <c r="E563" s="3"/>
      <c r="F563" s="3"/>
      <c r="G563" s="3"/>
      <c r="H563" s="3"/>
    </row>
    <row r="564" spans="4:8" s="1" customFormat="1">
      <c r="D564" s="3"/>
      <c r="E564" s="3"/>
      <c r="F564" s="3"/>
      <c r="G564" s="3"/>
      <c r="H564" s="3"/>
    </row>
    <row r="565" spans="4:8" s="1" customFormat="1">
      <c r="D565" s="3"/>
      <c r="E565" s="3"/>
      <c r="F565" s="3"/>
      <c r="G565" s="3"/>
      <c r="H565" s="3"/>
    </row>
    <row r="566" spans="4:8" s="1" customFormat="1">
      <c r="D566" s="3"/>
      <c r="E566" s="3"/>
      <c r="F566" s="3"/>
      <c r="G566" s="3"/>
      <c r="H566" s="3"/>
    </row>
    <row r="567" spans="4:8" s="1" customFormat="1">
      <c r="D567" s="3"/>
      <c r="E567" s="3"/>
      <c r="F567" s="3"/>
      <c r="G567" s="3"/>
      <c r="H567" s="3"/>
    </row>
    <row r="568" spans="4:8" s="1" customFormat="1">
      <c r="D568" s="3"/>
      <c r="E568" s="3"/>
      <c r="F568" s="3"/>
      <c r="G568" s="3"/>
      <c r="H568" s="3"/>
    </row>
    <row r="569" spans="4:8" s="1" customFormat="1">
      <c r="D569" s="3"/>
      <c r="E569" s="3"/>
      <c r="F569" s="3"/>
      <c r="G569" s="3"/>
      <c r="H569" s="3"/>
    </row>
    <row r="570" spans="4:8" s="1" customFormat="1">
      <c r="D570" s="3"/>
      <c r="E570" s="3"/>
      <c r="F570" s="3"/>
      <c r="G570" s="3"/>
      <c r="H570" s="3"/>
    </row>
    <row r="571" spans="4:8" s="1" customFormat="1">
      <c r="D571" s="3"/>
      <c r="E571" s="3"/>
      <c r="F571" s="3"/>
      <c r="G571" s="3"/>
      <c r="H571" s="3"/>
    </row>
    <row r="572" spans="4:8" s="1" customFormat="1">
      <c r="D572" s="3"/>
      <c r="E572" s="3"/>
      <c r="F572" s="3"/>
      <c r="G572" s="3"/>
      <c r="H572" s="3"/>
    </row>
    <row r="573" spans="4:8" s="1" customFormat="1">
      <c r="D573" s="3"/>
      <c r="E573" s="3"/>
      <c r="F573" s="3"/>
      <c r="G573" s="3"/>
      <c r="H573" s="3"/>
    </row>
    <row r="574" spans="4:8" s="1" customFormat="1">
      <c r="D574" s="3"/>
      <c r="E574" s="3"/>
      <c r="F574" s="3"/>
      <c r="G574" s="3"/>
      <c r="H574" s="3"/>
    </row>
    <row r="575" spans="4:8" s="1" customFormat="1">
      <c r="D575" s="3"/>
      <c r="E575" s="3"/>
      <c r="F575" s="3"/>
      <c r="G575" s="3"/>
      <c r="H575" s="3"/>
    </row>
    <row r="576" spans="4:8" s="1" customFormat="1">
      <c r="D576" s="3"/>
      <c r="E576" s="3"/>
      <c r="F576" s="3"/>
      <c r="G576" s="3"/>
      <c r="H576" s="3"/>
    </row>
    <row r="577" spans="4:8" s="1" customFormat="1">
      <c r="D577" s="3"/>
      <c r="E577" s="3"/>
      <c r="F577" s="3"/>
      <c r="G577" s="3"/>
      <c r="H577" s="3"/>
    </row>
    <row r="578" spans="4:8" s="1" customFormat="1">
      <c r="D578" s="3"/>
      <c r="E578" s="3"/>
      <c r="F578" s="3"/>
      <c r="G578" s="3"/>
      <c r="H578" s="3"/>
    </row>
    <row r="579" spans="4:8" s="1" customFormat="1">
      <c r="D579" s="3"/>
      <c r="E579" s="3"/>
      <c r="F579" s="3"/>
      <c r="G579" s="3"/>
      <c r="H579" s="3"/>
    </row>
    <row r="580" spans="4:8" s="1" customFormat="1">
      <c r="D580" s="3"/>
      <c r="E580" s="3"/>
      <c r="F580" s="3"/>
      <c r="G580" s="3"/>
      <c r="H580" s="3"/>
    </row>
    <row r="581" spans="4:8" s="1" customFormat="1">
      <c r="D581" s="3"/>
      <c r="E581" s="3"/>
      <c r="F581" s="3"/>
      <c r="G581" s="3"/>
      <c r="H581" s="3"/>
    </row>
    <row r="582" spans="4:8" s="1" customFormat="1">
      <c r="D582" s="3"/>
      <c r="E582" s="3"/>
      <c r="F582" s="3"/>
      <c r="G582" s="3"/>
      <c r="H582" s="3"/>
    </row>
    <row r="583" spans="4:8" s="1" customFormat="1">
      <c r="D583" s="3"/>
      <c r="E583" s="3"/>
      <c r="F583" s="3"/>
      <c r="G583" s="3"/>
      <c r="H583" s="3"/>
    </row>
    <row r="584" spans="4:8" s="1" customFormat="1">
      <c r="D584" s="3"/>
      <c r="E584" s="3"/>
      <c r="F584" s="3"/>
      <c r="G584" s="3"/>
      <c r="H584" s="3"/>
    </row>
    <row r="585" spans="4:8" s="1" customFormat="1">
      <c r="D585" s="3"/>
      <c r="E585" s="3"/>
      <c r="F585" s="3"/>
      <c r="G585" s="3"/>
      <c r="H585" s="3"/>
    </row>
    <row r="586" spans="4:8" s="1" customFormat="1">
      <c r="D586" s="3"/>
      <c r="E586" s="3"/>
      <c r="F586" s="3"/>
      <c r="G586" s="3"/>
      <c r="H586" s="3"/>
    </row>
    <row r="587" spans="4:8" s="1" customFormat="1">
      <c r="D587" s="3"/>
      <c r="E587" s="3"/>
      <c r="F587" s="3"/>
      <c r="G587" s="3"/>
      <c r="H587" s="3"/>
    </row>
    <row r="588" spans="4:8" s="1" customFormat="1">
      <c r="D588" s="3"/>
      <c r="E588" s="3"/>
      <c r="F588" s="3"/>
      <c r="G588" s="3"/>
      <c r="H588" s="3"/>
    </row>
    <row r="589" spans="4:8" s="1" customFormat="1">
      <c r="D589" s="3"/>
      <c r="E589" s="3"/>
      <c r="F589" s="3"/>
      <c r="G589" s="3"/>
      <c r="H589" s="3"/>
    </row>
    <row r="590" spans="4:8" s="1" customFormat="1">
      <c r="D590" s="3"/>
      <c r="E590" s="3"/>
      <c r="F590" s="3"/>
      <c r="G590" s="3"/>
      <c r="H590" s="3"/>
    </row>
    <row r="591" spans="4:8" s="1" customFormat="1">
      <c r="D591" s="3"/>
      <c r="E591" s="3"/>
      <c r="F591" s="3"/>
      <c r="G591" s="3"/>
      <c r="H591" s="3"/>
    </row>
    <row r="592" spans="4:8" s="1" customFormat="1">
      <c r="D592" s="3"/>
      <c r="E592" s="3"/>
      <c r="F592" s="3"/>
      <c r="G592" s="3"/>
      <c r="H592" s="3"/>
    </row>
    <row r="593" spans="4:8" s="1" customFormat="1">
      <c r="D593" s="3"/>
      <c r="E593" s="3"/>
      <c r="F593" s="3"/>
      <c r="G593" s="3"/>
      <c r="H593" s="3"/>
    </row>
    <row r="594" spans="4:8" s="1" customFormat="1">
      <c r="D594" s="3"/>
      <c r="E594" s="3"/>
      <c r="F594" s="3"/>
      <c r="G594" s="3"/>
      <c r="H594" s="3"/>
    </row>
    <row r="595" spans="4:8" s="1" customFormat="1">
      <c r="D595" s="3"/>
      <c r="E595" s="3"/>
      <c r="F595" s="3"/>
      <c r="G595" s="3"/>
      <c r="H595" s="3"/>
    </row>
    <row r="596" spans="4:8" s="1" customFormat="1">
      <c r="D596" s="3"/>
      <c r="E596" s="3"/>
      <c r="F596" s="3"/>
      <c r="G596" s="3"/>
      <c r="H596" s="3"/>
    </row>
    <row r="597" spans="4:8" s="1" customFormat="1">
      <c r="D597" s="3"/>
      <c r="E597" s="3"/>
      <c r="F597" s="3"/>
      <c r="G597" s="3"/>
      <c r="H597" s="3"/>
    </row>
    <row r="598" spans="4:8" s="1" customFormat="1">
      <c r="D598" s="3"/>
      <c r="E598" s="3"/>
      <c r="F598" s="3"/>
      <c r="G598" s="3"/>
      <c r="H598" s="3"/>
    </row>
    <row r="599" spans="4:8" s="1" customFormat="1">
      <c r="D599" s="3"/>
      <c r="E599" s="3"/>
      <c r="F599" s="3"/>
      <c r="G599" s="3"/>
      <c r="H599" s="3"/>
    </row>
    <row r="600" spans="4:8" s="1" customFormat="1">
      <c r="D600" s="3"/>
      <c r="E600" s="3"/>
      <c r="F600" s="3"/>
      <c r="G600" s="3"/>
      <c r="H600" s="3"/>
    </row>
    <row r="601" spans="4:8" s="1" customFormat="1">
      <c r="D601" s="3"/>
      <c r="E601" s="3"/>
      <c r="F601" s="3"/>
      <c r="G601" s="3"/>
      <c r="H601" s="3"/>
    </row>
    <row r="602" spans="4:8" s="1" customFormat="1">
      <c r="D602" s="3"/>
      <c r="E602" s="3"/>
      <c r="F602" s="3"/>
      <c r="G602" s="3"/>
      <c r="H602" s="3"/>
    </row>
    <row r="603" spans="4:8" s="1" customFormat="1">
      <c r="D603" s="3"/>
      <c r="E603" s="3"/>
      <c r="F603" s="3"/>
      <c r="G603" s="3"/>
      <c r="H603" s="3"/>
    </row>
    <row r="604" spans="4:8" s="1" customFormat="1">
      <c r="D604" s="3"/>
      <c r="E604" s="3"/>
      <c r="F604" s="3"/>
      <c r="G604" s="3"/>
      <c r="H604" s="3"/>
    </row>
    <row r="605" spans="4:8" s="1" customFormat="1">
      <c r="D605" s="3"/>
      <c r="E605" s="3"/>
      <c r="F605" s="3"/>
      <c r="G605" s="3"/>
      <c r="H605" s="3"/>
    </row>
    <row r="606" spans="4:8" s="1" customFormat="1">
      <c r="D606" s="3"/>
      <c r="E606" s="3"/>
      <c r="F606" s="3"/>
      <c r="G606" s="3"/>
      <c r="H606" s="3"/>
    </row>
    <row r="607" spans="4:8" s="1" customFormat="1">
      <c r="D607" s="3"/>
      <c r="E607" s="3"/>
      <c r="F607" s="3"/>
      <c r="G607" s="3"/>
      <c r="H607" s="3"/>
    </row>
    <row r="608" spans="4:8" s="1" customFormat="1">
      <c r="E608" s="20"/>
      <c r="G608" s="20"/>
    </row>
    <row r="609" spans="5:7" s="1" customFormat="1">
      <c r="E609" s="20"/>
      <c r="G609" s="20"/>
    </row>
    <row r="610" spans="5:7" s="1" customFormat="1">
      <c r="E610" s="20"/>
      <c r="G610" s="20"/>
    </row>
    <row r="611" spans="5:7" s="1" customFormat="1">
      <c r="E611" s="20"/>
      <c r="G611" s="20"/>
    </row>
    <row r="612" spans="5:7" s="1" customFormat="1">
      <c r="E612" s="20"/>
      <c r="G612" s="20"/>
    </row>
    <row r="613" spans="5:7" s="1" customFormat="1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7" style="2" bestFit="1" customWidth="1"/>
    <col min="3" max="3" width="51.425781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15">
      <c r="B1" s="46" t="s">
        <v>134</v>
      </c>
      <c r="C1" s="46" t="s" vm="1">
        <v>206</v>
      </c>
    </row>
    <row r="2" spans="2:15">
      <c r="B2" s="46" t="s">
        <v>133</v>
      </c>
      <c r="C2" s="46" t="s">
        <v>207</v>
      </c>
    </row>
    <row r="3" spans="2:15">
      <c r="B3" s="46" t="s">
        <v>135</v>
      </c>
      <c r="C3" s="46" t="s">
        <v>208</v>
      </c>
    </row>
    <row r="4" spans="2:15">
      <c r="B4" s="46" t="s">
        <v>136</v>
      </c>
      <c r="C4" s="46">
        <v>2148</v>
      </c>
    </row>
    <row r="6" spans="2:15" ht="26.25" customHeight="1">
      <c r="B6" s="135" t="s">
        <v>164</v>
      </c>
      <c r="C6" s="136"/>
      <c r="D6" s="136"/>
      <c r="E6" s="136"/>
      <c r="F6" s="136"/>
      <c r="G6" s="136"/>
      <c r="H6" s="136"/>
      <c r="I6" s="136"/>
      <c r="J6" s="136"/>
      <c r="K6" s="137"/>
    </row>
    <row r="7" spans="2:15" s="3" customFormat="1" ht="63">
      <c r="B7" s="47" t="s">
        <v>108</v>
      </c>
      <c r="C7" s="49" t="s">
        <v>42</v>
      </c>
      <c r="D7" s="49" t="s">
        <v>14</v>
      </c>
      <c r="E7" s="49" t="s">
        <v>15</v>
      </c>
      <c r="F7" s="49" t="s">
        <v>53</v>
      </c>
      <c r="G7" s="49" t="s">
        <v>95</v>
      </c>
      <c r="H7" s="49" t="s">
        <v>50</v>
      </c>
      <c r="I7" s="49" t="s">
        <v>103</v>
      </c>
      <c r="J7" s="49" t="s">
        <v>137</v>
      </c>
      <c r="K7" s="51" t="s">
        <v>138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187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13" t="s">
        <v>1609</v>
      </c>
      <c r="C10" s="87"/>
      <c r="D10" s="87"/>
      <c r="E10" s="87"/>
      <c r="F10" s="87"/>
      <c r="G10" s="87"/>
      <c r="H10" s="87"/>
      <c r="I10" s="114">
        <f>I11</f>
        <v>-0.82836957300000003</v>
      </c>
      <c r="J10" s="115">
        <f>IFERROR(I10/$I$10,0)</f>
        <v>1</v>
      </c>
      <c r="K10" s="115">
        <f>I10/'סכום נכסי הקרן'!$C$42</f>
        <v>-1.9292410055431991E-4</v>
      </c>
      <c r="O10" s="1"/>
    </row>
    <row r="11" spans="2:15" ht="21" customHeight="1">
      <c r="B11" s="119" t="s">
        <v>179</v>
      </c>
      <c r="C11" s="119"/>
      <c r="D11" s="119"/>
      <c r="E11" s="119"/>
      <c r="F11" s="119"/>
      <c r="G11" s="119"/>
      <c r="H11" s="129"/>
      <c r="I11" s="90">
        <f>I12</f>
        <v>-0.82836957300000003</v>
      </c>
      <c r="J11" s="115">
        <f t="shared" ref="J11:J12" si="0">IFERROR(I11/$I$10,0)</f>
        <v>1</v>
      </c>
      <c r="K11" s="115">
        <f>I11/'סכום נכסי הקרן'!$C$42</f>
        <v>-1.9292410055431991E-4</v>
      </c>
    </row>
    <row r="12" spans="2:15">
      <c r="B12" s="130" t="s">
        <v>654</v>
      </c>
      <c r="C12" s="130" t="s">
        <v>655</v>
      </c>
      <c r="D12" s="130" t="s">
        <v>657</v>
      </c>
      <c r="E12" s="130"/>
      <c r="F12" s="131">
        <v>0</v>
      </c>
      <c r="G12" s="130" t="s">
        <v>121</v>
      </c>
      <c r="H12" s="131">
        <v>0</v>
      </c>
      <c r="I12" s="90">
        <v>-0.82836957300000003</v>
      </c>
      <c r="J12" s="115">
        <f t="shared" si="0"/>
        <v>1</v>
      </c>
      <c r="K12" s="115">
        <f>I12/'סכום נכסי הקרן'!$C$42</f>
        <v>-1.9292410055431991E-4</v>
      </c>
    </row>
    <row r="13" spans="2:15"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2:15"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2:15"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2:15"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93"/>
      <c r="C110" s="94"/>
      <c r="D110" s="117"/>
      <c r="E110" s="117"/>
      <c r="F110" s="117"/>
      <c r="G110" s="117"/>
      <c r="H110" s="117"/>
      <c r="I110" s="94"/>
      <c r="J110" s="94"/>
      <c r="K110" s="94"/>
    </row>
    <row r="111" spans="2:11">
      <c r="B111" s="93"/>
      <c r="C111" s="94"/>
      <c r="D111" s="117"/>
      <c r="E111" s="117"/>
      <c r="F111" s="117"/>
      <c r="G111" s="117"/>
      <c r="H111" s="117"/>
      <c r="I111" s="94"/>
      <c r="J111" s="94"/>
      <c r="K111" s="94"/>
    </row>
    <row r="112" spans="2:11">
      <c r="B112" s="93"/>
      <c r="C112" s="94"/>
      <c r="D112" s="117"/>
      <c r="E112" s="117"/>
      <c r="F112" s="117"/>
      <c r="G112" s="117"/>
      <c r="H112" s="117"/>
      <c r="I112" s="94"/>
      <c r="J112" s="94"/>
      <c r="K112" s="94"/>
    </row>
    <row r="113" spans="2:11">
      <c r="B113" s="94"/>
      <c r="C113" s="94"/>
      <c r="D113" s="117"/>
      <c r="E113" s="117"/>
      <c r="F113" s="117"/>
      <c r="G113" s="117"/>
      <c r="H113" s="117"/>
      <c r="I113" s="94"/>
      <c r="J113" s="94"/>
      <c r="K113" s="94"/>
    </row>
    <row r="114" spans="2:11">
      <c r="B114" s="94"/>
      <c r="C114" s="94"/>
      <c r="D114" s="117"/>
      <c r="E114" s="117"/>
      <c r="F114" s="117"/>
      <c r="G114" s="117"/>
      <c r="H114" s="117"/>
      <c r="I114" s="94"/>
      <c r="J114" s="94"/>
      <c r="K114" s="94"/>
    </row>
    <row r="115" spans="2:11">
      <c r="B115" s="94"/>
      <c r="C115" s="94"/>
      <c r="D115" s="117"/>
      <c r="E115" s="117"/>
      <c r="F115" s="117"/>
      <c r="G115" s="117"/>
      <c r="H115" s="117"/>
      <c r="I115" s="94"/>
      <c r="J115" s="94"/>
      <c r="K115" s="94"/>
    </row>
    <row r="116" spans="2:11">
      <c r="B116" s="94"/>
      <c r="C116" s="94"/>
      <c r="D116" s="117"/>
      <c r="E116" s="117"/>
      <c r="F116" s="117"/>
      <c r="G116" s="117"/>
      <c r="H116" s="117"/>
      <c r="I116" s="94"/>
      <c r="J116" s="94"/>
      <c r="K116" s="94"/>
    </row>
    <row r="117" spans="2:11">
      <c r="B117" s="94"/>
      <c r="C117" s="94"/>
      <c r="D117" s="117"/>
      <c r="E117" s="117"/>
      <c r="F117" s="117"/>
      <c r="G117" s="117"/>
      <c r="H117" s="117"/>
      <c r="I117" s="94"/>
      <c r="J117" s="94"/>
      <c r="K117" s="94"/>
    </row>
    <row r="118" spans="2:11">
      <c r="B118" s="94"/>
      <c r="C118" s="94"/>
      <c r="D118" s="117"/>
      <c r="E118" s="117"/>
      <c r="F118" s="117"/>
      <c r="G118" s="117"/>
      <c r="H118" s="117"/>
      <c r="I118" s="94"/>
      <c r="J118" s="94"/>
      <c r="K118" s="94"/>
    </row>
    <row r="119" spans="2:11">
      <c r="B119" s="94"/>
      <c r="C119" s="94"/>
      <c r="D119" s="117"/>
      <c r="E119" s="117"/>
      <c r="F119" s="117"/>
      <c r="G119" s="117"/>
      <c r="H119" s="117"/>
      <c r="I119" s="94"/>
      <c r="J119" s="94"/>
      <c r="K119" s="94"/>
    </row>
    <row r="120" spans="2:11">
      <c r="B120" s="94"/>
      <c r="C120" s="94"/>
      <c r="D120" s="117"/>
      <c r="E120" s="117"/>
      <c r="F120" s="117"/>
      <c r="G120" s="117"/>
      <c r="H120" s="117"/>
      <c r="I120" s="94"/>
      <c r="J120" s="94"/>
      <c r="K120" s="94"/>
    </row>
    <row r="121" spans="2:11">
      <c r="B121" s="94"/>
      <c r="C121" s="94"/>
      <c r="D121" s="117"/>
      <c r="E121" s="117"/>
      <c r="F121" s="117"/>
      <c r="G121" s="117"/>
      <c r="H121" s="117"/>
      <c r="I121" s="94"/>
      <c r="J121" s="94"/>
      <c r="K121" s="94"/>
    </row>
    <row r="122" spans="2:11">
      <c r="B122" s="94"/>
      <c r="C122" s="94"/>
      <c r="D122" s="117"/>
      <c r="E122" s="117"/>
      <c r="F122" s="117"/>
      <c r="G122" s="117"/>
      <c r="H122" s="117"/>
      <c r="I122" s="94"/>
      <c r="J122" s="94"/>
      <c r="K122" s="94"/>
    </row>
    <row r="123" spans="2:11">
      <c r="B123" s="94"/>
      <c r="C123" s="94"/>
      <c r="D123" s="117"/>
      <c r="E123" s="117"/>
      <c r="F123" s="117"/>
      <c r="G123" s="117"/>
      <c r="H123" s="117"/>
      <c r="I123" s="94"/>
      <c r="J123" s="94"/>
      <c r="K123" s="94"/>
    </row>
    <row r="124" spans="2:11">
      <c r="B124" s="94"/>
      <c r="C124" s="94"/>
      <c r="D124" s="117"/>
      <c r="E124" s="117"/>
      <c r="F124" s="117"/>
      <c r="G124" s="117"/>
      <c r="H124" s="117"/>
      <c r="I124" s="94"/>
      <c r="J124" s="94"/>
      <c r="K124" s="94"/>
    </row>
    <row r="125" spans="2:11">
      <c r="B125" s="94"/>
      <c r="C125" s="94"/>
      <c r="D125" s="117"/>
      <c r="E125" s="117"/>
      <c r="F125" s="117"/>
      <c r="G125" s="117"/>
      <c r="H125" s="117"/>
      <c r="I125" s="94"/>
      <c r="J125" s="94"/>
      <c r="K125" s="94"/>
    </row>
    <row r="126" spans="2:11">
      <c r="B126" s="94"/>
      <c r="C126" s="94"/>
      <c r="D126" s="117"/>
      <c r="E126" s="117"/>
      <c r="F126" s="117"/>
      <c r="G126" s="117"/>
      <c r="H126" s="117"/>
      <c r="I126" s="94"/>
      <c r="J126" s="94"/>
      <c r="K126" s="94"/>
    </row>
    <row r="127" spans="2:11">
      <c r="B127" s="94"/>
      <c r="C127" s="94"/>
      <c r="D127" s="117"/>
      <c r="E127" s="117"/>
      <c r="F127" s="117"/>
      <c r="G127" s="117"/>
      <c r="H127" s="117"/>
      <c r="I127" s="94"/>
      <c r="J127" s="94"/>
      <c r="K127" s="94"/>
    </row>
    <row r="128" spans="2:11">
      <c r="B128" s="94"/>
      <c r="C128" s="94"/>
      <c r="D128" s="117"/>
      <c r="E128" s="117"/>
      <c r="F128" s="117"/>
      <c r="G128" s="117"/>
      <c r="H128" s="117"/>
      <c r="I128" s="94"/>
      <c r="J128" s="94"/>
      <c r="K128" s="94"/>
    </row>
    <row r="129" spans="2:11">
      <c r="B129" s="94"/>
      <c r="C129" s="94"/>
      <c r="D129" s="117"/>
      <c r="E129" s="117"/>
      <c r="F129" s="117"/>
      <c r="G129" s="117"/>
      <c r="H129" s="117"/>
      <c r="I129" s="94"/>
      <c r="J129" s="94"/>
      <c r="K129" s="94"/>
    </row>
    <row r="130" spans="2:11">
      <c r="B130" s="94"/>
      <c r="C130" s="94"/>
      <c r="D130" s="117"/>
      <c r="E130" s="117"/>
      <c r="F130" s="117"/>
      <c r="G130" s="117"/>
      <c r="H130" s="117"/>
      <c r="I130" s="94"/>
      <c r="J130" s="94"/>
      <c r="K130" s="94"/>
    </row>
    <row r="131" spans="2:11">
      <c r="B131" s="94"/>
      <c r="C131" s="94"/>
      <c r="D131" s="117"/>
      <c r="E131" s="117"/>
      <c r="F131" s="117"/>
      <c r="G131" s="117"/>
      <c r="H131" s="117"/>
      <c r="I131" s="94"/>
      <c r="J131" s="94"/>
      <c r="K131" s="94"/>
    </row>
    <row r="132" spans="2:11">
      <c r="B132" s="94"/>
      <c r="C132" s="94"/>
      <c r="D132" s="117"/>
      <c r="E132" s="117"/>
      <c r="F132" s="117"/>
      <c r="G132" s="117"/>
      <c r="H132" s="117"/>
      <c r="I132" s="94"/>
      <c r="J132" s="94"/>
      <c r="K132" s="94"/>
    </row>
    <row r="133" spans="2:11">
      <c r="B133" s="94"/>
      <c r="C133" s="94"/>
      <c r="D133" s="117"/>
      <c r="E133" s="117"/>
      <c r="F133" s="117"/>
      <c r="G133" s="117"/>
      <c r="H133" s="117"/>
      <c r="I133" s="94"/>
      <c r="J133" s="94"/>
      <c r="K133" s="94"/>
    </row>
    <row r="134" spans="2:11">
      <c r="B134" s="94"/>
      <c r="C134" s="94"/>
      <c r="D134" s="117"/>
      <c r="E134" s="117"/>
      <c r="F134" s="117"/>
      <c r="G134" s="117"/>
      <c r="H134" s="117"/>
      <c r="I134" s="94"/>
      <c r="J134" s="94"/>
      <c r="K134" s="94"/>
    </row>
    <row r="135" spans="2:11">
      <c r="B135" s="94"/>
      <c r="C135" s="94"/>
      <c r="D135" s="117"/>
      <c r="E135" s="117"/>
      <c r="F135" s="117"/>
      <c r="G135" s="117"/>
      <c r="H135" s="117"/>
      <c r="I135" s="94"/>
      <c r="J135" s="94"/>
      <c r="K135" s="94"/>
    </row>
    <row r="136" spans="2:11">
      <c r="B136" s="94"/>
      <c r="C136" s="94"/>
      <c r="D136" s="117"/>
      <c r="E136" s="117"/>
      <c r="F136" s="117"/>
      <c r="G136" s="117"/>
      <c r="H136" s="117"/>
      <c r="I136" s="94"/>
      <c r="J136" s="94"/>
      <c r="K136" s="94"/>
    </row>
    <row r="137" spans="2:11">
      <c r="B137" s="94"/>
      <c r="C137" s="94"/>
      <c r="D137" s="117"/>
      <c r="E137" s="117"/>
      <c r="F137" s="117"/>
      <c r="G137" s="117"/>
      <c r="H137" s="117"/>
      <c r="I137" s="94"/>
      <c r="J137" s="94"/>
      <c r="K137" s="94"/>
    </row>
    <row r="138" spans="2:11">
      <c r="B138" s="94"/>
      <c r="C138" s="94"/>
      <c r="D138" s="117"/>
      <c r="E138" s="117"/>
      <c r="F138" s="117"/>
      <c r="G138" s="117"/>
      <c r="H138" s="117"/>
      <c r="I138" s="94"/>
      <c r="J138" s="94"/>
      <c r="K138" s="94"/>
    </row>
    <row r="139" spans="2:11">
      <c r="B139" s="94"/>
      <c r="C139" s="94"/>
      <c r="D139" s="117"/>
      <c r="E139" s="117"/>
      <c r="F139" s="117"/>
      <c r="G139" s="117"/>
      <c r="H139" s="117"/>
      <c r="I139" s="94"/>
      <c r="J139" s="94"/>
      <c r="K139" s="94"/>
    </row>
    <row r="140" spans="2:11">
      <c r="B140" s="94"/>
      <c r="C140" s="94"/>
      <c r="D140" s="117"/>
      <c r="E140" s="117"/>
      <c r="F140" s="117"/>
      <c r="G140" s="117"/>
      <c r="H140" s="117"/>
      <c r="I140" s="94"/>
      <c r="J140" s="94"/>
      <c r="K140" s="94"/>
    </row>
    <row r="141" spans="2:11">
      <c r="B141" s="94"/>
      <c r="C141" s="94"/>
      <c r="D141" s="117"/>
      <c r="E141" s="117"/>
      <c r="F141" s="117"/>
      <c r="G141" s="117"/>
      <c r="H141" s="117"/>
      <c r="I141" s="94"/>
      <c r="J141" s="94"/>
      <c r="K141" s="94"/>
    </row>
    <row r="142" spans="2:11">
      <c r="B142" s="94"/>
      <c r="C142" s="94"/>
      <c r="D142" s="117"/>
      <c r="E142" s="117"/>
      <c r="F142" s="117"/>
      <c r="G142" s="117"/>
      <c r="H142" s="117"/>
      <c r="I142" s="94"/>
      <c r="J142" s="94"/>
      <c r="K142" s="94"/>
    </row>
    <row r="143" spans="2:11">
      <c r="B143" s="94"/>
      <c r="C143" s="94"/>
      <c r="D143" s="117"/>
      <c r="E143" s="117"/>
      <c r="F143" s="117"/>
      <c r="G143" s="117"/>
      <c r="H143" s="117"/>
      <c r="I143" s="94"/>
      <c r="J143" s="94"/>
      <c r="K143" s="94"/>
    </row>
    <row r="144" spans="2:11">
      <c r="B144" s="94"/>
      <c r="C144" s="94"/>
      <c r="D144" s="117"/>
      <c r="E144" s="117"/>
      <c r="F144" s="117"/>
      <c r="G144" s="117"/>
      <c r="H144" s="117"/>
      <c r="I144" s="94"/>
      <c r="J144" s="94"/>
      <c r="K144" s="94"/>
    </row>
    <row r="145" spans="2:11">
      <c r="B145" s="94"/>
      <c r="C145" s="94"/>
      <c r="D145" s="117"/>
      <c r="E145" s="117"/>
      <c r="F145" s="117"/>
      <c r="G145" s="117"/>
      <c r="H145" s="117"/>
      <c r="I145" s="94"/>
      <c r="J145" s="94"/>
      <c r="K145" s="94"/>
    </row>
    <row r="146" spans="2:11">
      <c r="B146" s="94"/>
      <c r="C146" s="94"/>
      <c r="D146" s="117"/>
      <c r="E146" s="117"/>
      <c r="F146" s="117"/>
      <c r="G146" s="117"/>
      <c r="H146" s="117"/>
      <c r="I146" s="94"/>
      <c r="J146" s="94"/>
      <c r="K146" s="94"/>
    </row>
    <row r="147" spans="2:11">
      <c r="B147" s="94"/>
      <c r="C147" s="94"/>
      <c r="D147" s="117"/>
      <c r="E147" s="117"/>
      <c r="F147" s="117"/>
      <c r="G147" s="117"/>
      <c r="H147" s="117"/>
      <c r="I147" s="94"/>
      <c r="J147" s="94"/>
      <c r="K147" s="94"/>
    </row>
    <row r="148" spans="2:11">
      <c r="B148" s="94"/>
      <c r="C148" s="94"/>
      <c r="D148" s="117"/>
      <c r="E148" s="117"/>
      <c r="F148" s="117"/>
      <c r="G148" s="117"/>
      <c r="H148" s="117"/>
      <c r="I148" s="94"/>
      <c r="J148" s="94"/>
      <c r="K148" s="94"/>
    </row>
    <row r="149" spans="2:11">
      <c r="B149" s="94"/>
      <c r="C149" s="94"/>
      <c r="D149" s="117"/>
      <c r="E149" s="117"/>
      <c r="F149" s="117"/>
      <c r="G149" s="117"/>
      <c r="H149" s="117"/>
      <c r="I149" s="94"/>
      <c r="J149" s="94"/>
      <c r="K149" s="94"/>
    </row>
    <row r="150" spans="2:11">
      <c r="B150" s="94"/>
      <c r="C150" s="94"/>
      <c r="D150" s="117"/>
      <c r="E150" s="117"/>
      <c r="F150" s="117"/>
      <c r="G150" s="117"/>
      <c r="H150" s="117"/>
      <c r="I150" s="94"/>
      <c r="J150" s="94"/>
      <c r="K150" s="94"/>
    </row>
    <row r="151" spans="2:11">
      <c r="B151" s="94"/>
      <c r="C151" s="94"/>
      <c r="D151" s="117"/>
      <c r="E151" s="117"/>
      <c r="F151" s="117"/>
      <c r="G151" s="117"/>
      <c r="H151" s="117"/>
      <c r="I151" s="94"/>
      <c r="J151" s="94"/>
      <c r="K151" s="94"/>
    </row>
    <row r="152" spans="2:11">
      <c r="B152" s="94"/>
      <c r="C152" s="94"/>
      <c r="D152" s="117"/>
      <c r="E152" s="117"/>
      <c r="F152" s="117"/>
      <c r="G152" s="117"/>
      <c r="H152" s="117"/>
      <c r="I152" s="94"/>
      <c r="J152" s="94"/>
      <c r="K152" s="94"/>
    </row>
    <row r="153" spans="2:11">
      <c r="B153" s="94"/>
      <c r="C153" s="94"/>
      <c r="D153" s="117"/>
      <c r="E153" s="117"/>
      <c r="F153" s="117"/>
      <c r="G153" s="117"/>
      <c r="H153" s="117"/>
      <c r="I153" s="94"/>
      <c r="J153" s="94"/>
      <c r="K153" s="94"/>
    </row>
    <row r="154" spans="2:11">
      <c r="B154" s="94"/>
      <c r="C154" s="94"/>
      <c r="D154" s="117"/>
      <c r="E154" s="117"/>
      <c r="F154" s="117"/>
      <c r="G154" s="117"/>
      <c r="H154" s="117"/>
      <c r="I154" s="94"/>
      <c r="J154" s="94"/>
      <c r="K154" s="94"/>
    </row>
    <row r="155" spans="2:11">
      <c r="B155" s="94"/>
      <c r="C155" s="94"/>
      <c r="D155" s="117"/>
      <c r="E155" s="117"/>
      <c r="F155" s="117"/>
      <c r="G155" s="117"/>
      <c r="H155" s="117"/>
      <c r="I155" s="94"/>
      <c r="J155" s="94"/>
      <c r="K155" s="94"/>
    </row>
    <row r="156" spans="2:11">
      <c r="B156" s="94"/>
      <c r="C156" s="94"/>
      <c r="D156" s="117"/>
      <c r="E156" s="117"/>
      <c r="F156" s="117"/>
      <c r="G156" s="117"/>
      <c r="H156" s="117"/>
      <c r="I156" s="94"/>
      <c r="J156" s="94"/>
      <c r="K156" s="94"/>
    </row>
    <row r="157" spans="2:11">
      <c r="B157" s="94"/>
      <c r="C157" s="94"/>
      <c r="D157" s="117"/>
      <c r="E157" s="117"/>
      <c r="F157" s="117"/>
      <c r="G157" s="117"/>
      <c r="H157" s="117"/>
      <c r="I157" s="94"/>
      <c r="J157" s="94"/>
      <c r="K157" s="94"/>
    </row>
    <row r="158" spans="2:11">
      <c r="B158" s="94"/>
      <c r="C158" s="94"/>
      <c r="D158" s="117"/>
      <c r="E158" s="117"/>
      <c r="F158" s="117"/>
      <c r="G158" s="117"/>
      <c r="H158" s="117"/>
      <c r="I158" s="94"/>
      <c r="J158" s="94"/>
      <c r="K158" s="94"/>
    </row>
    <row r="159" spans="2:11">
      <c r="B159" s="94"/>
      <c r="C159" s="94"/>
      <c r="D159" s="117"/>
      <c r="E159" s="117"/>
      <c r="F159" s="117"/>
      <c r="G159" s="117"/>
      <c r="H159" s="117"/>
      <c r="I159" s="94"/>
      <c r="J159" s="94"/>
      <c r="K159" s="94"/>
    </row>
    <row r="160" spans="2:11">
      <c r="B160" s="94"/>
      <c r="C160" s="94"/>
      <c r="D160" s="117"/>
      <c r="E160" s="117"/>
      <c r="F160" s="117"/>
      <c r="G160" s="117"/>
      <c r="H160" s="117"/>
      <c r="I160" s="94"/>
      <c r="J160" s="94"/>
      <c r="K160" s="94"/>
    </row>
    <row r="161" spans="2:11">
      <c r="B161" s="94"/>
      <c r="C161" s="94"/>
      <c r="D161" s="117"/>
      <c r="E161" s="117"/>
      <c r="F161" s="117"/>
      <c r="G161" s="117"/>
      <c r="H161" s="117"/>
      <c r="I161" s="94"/>
      <c r="J161" s="94"/>
      <c r="K161" s="94"/>
    </row>
    <row r="162" spans="2:11">
      <c r="B162" s="94"/>
      <c r="C162" s="94"/>
      <c r="D162" s="117"/>
      <c r="E162" s="117"/>
      <c r="F162" s="117"/>
      <c r="G162" s="117"/>
      <c r="H162" s="117"/>
      <c r="I162" s="94"/>
      <c r="J162" s="94"/>
      <c r="K162" s="94"/>
    </row>
    <row r="163" spans="2:11">
      <c r="B163" s="94"/>
      <c r="C163" s="94"/>
      <c r="D163" s="117"/>
      <c r="E163" s="117"/>
      <c r="F163" s="117"/>
      <c r="G163" s="117"/>
      <c r="H163" s="117"/>
      <c r="I163" s="94"/>
      <c r="J163" s="94"/>
      <c r="K163" s="94"/>
    </row>
    <row r="164" spans="2:11">
      <c r="B164" s="94"/>
      <c r="C164" s="94"/>
      <c r="D164" s="117"/>
      <c r="E164" s="117"/>
      <c r="F164" s="117"/>
      <c r="G164" s="117"/>
      <c r="H164" s="117"/>
      <c r="I164" s="94"/>
      <c r="J164" s="94"/>
      <c r="K164" s="94"/>
    </row>
    <row r="165" spans="2:11">
      <c r="B165" s="94"/>
      <c r="C165" s="94"/>
      <c r="D165" s="117"/>
      <c r="E165" s="117"/>
      <c r="F165" s="117"/>
      <c r="G165" s="117"/>
      <c r="H165" s="117"/>
      <c r="I165" s="94"/>
      <c r="J165" s="94"/>
      <c r="K165" s="94"/>
    </row>
    <row r="166" spans="2:11">
      <c r="B166" s="94"/>
      <c r="C166" s="94"/>
      <c r="D166" s="117"/>
      <c r="E166" s="117"/>
      <c r="F166" s="117"/>
      <c r="G166" s="117"/>
      <c r="H166" s="117"/>
      <c r="I166" s="94"/>
      <c r="J166" s="94"/>
      <c r="K166" s="94"/>
    </row>
    <row r="167" spans="2:11">
      <c r="B167" s="94"/>
      <c r="C167" s="94"/>
      <c r="D167" s="117"/>
      <c r="E167" s="117"/>
      <c r="F167" s="117"/>
      <c r="G167" s="117"/>
      <c r="H167" s="117"/>
      <c r="I167" s="94"/>
      <c r="J167" s="94"/>
      <c r="K167" s="94"/>
    </row>
    <row r="168" spans="2:11">
      <c r="B168" s="94"/>
      <c r="C168" s="94"/>
      <c r="D168" s="117"/>
      <c r="E168" s="117"/>
      <c r="F168" s="117"/>
      <c r="G168" s="117"/>
      <c r="H168" s="117"/>
      <c r="I168" s="94"/>
      <c r="J168" s="94"/>
      <c r="K168" s="94"/>
    </row>
    <row r="169" spans="2:11">
      <c r="B169" s="94"/>
      <c r="C169" s="94"/>
      <c r="D169" s="117"/>
      <c r="E169" s="117"/>
      <c r="F169" s="117"/>
      <c r="G169" s="117"/>
      <c r="H169" s="117"/>
      <c r="I169" s="94"/>
      <c r="J169" s="94"/>
      <c r="K169" s="94"/>
    </row>
    <row r="170" spans="2:11">
      <c r="B170" s="94"/>
      <c r="C170" s="94"/>
      <c r="D170" s="117"/>
      <c r="E170" s="117"/>
      <c r="F170" s="117"/>
      <c r="G170" s="117"/>
      <c r="H170" s="117"/>
      <c r="I170" s="94"/>
      <c r="J170" s="94"/>
      <c r="K170" s="94"/>
    </row>
    <row r="171" spans="2:11">
      <c r="B171" s="94"/>
      <c r="C171" s="94"/>
      <c r="D171" s="117"/>
      <c r="E171" s="117"/>
      <c r="F171" s="117"/>
      <c r="G171" s="117"/>
      <c r="H171" s="117"/>
      <c r="I171" s="94"/>
      <c r="J171" s="94"/>
      <c r="K171" s="94"/>
    </row>
    <row r="172" spans="2:11">
      <c r="B172" s="94"/>
      <c r="C172" s="94"/>
      <c r="D172" s="117"/>
      <c r="E172" s="117"/>
      <c r="F172" s="117"/>
      <c r="G172" s="117"/>
      <c r="H172" s="117"/>
      <c r="I172" s="94"/>
      <c r="J172" s="94"/>
      <c r="K172" s="94"/>
    </row>
    <row r="173" spans="2:11">
      <c r="B173" s="94"/>
      <c r="C173" s="94"/>
      <c r="D173" s="117"/>
      <c r="E173" s="117"/>
      <c r="F173" s="117"/>
      <c r="G173" s="117"/>
      <c r="H173" s="117"/>
      <c r="I173" s="94"/>
      <c r="J173" s="94"/>
      <c r="K173" s="94"/>
    </row>
    <row r="174" spans="2:11">
      <c r="B174" s="94"/>
      <c r="C174" s="94"/>
      <c r="D174" s="117"/>
      <c r="E174" s="117"/>
      <c r="F174" s="117"/>
      <c r="G174" s="117"/>
      <c r="H174" s="117"/>
      <c r="I174" s="94"/>
      <c r="J174" s="94"/>
      <c r="K174" s="94"/>
    </row>
    <row r="175" spans="2:11">
      <c r="B175" s="94"/>
      <c r="C175" s="94"/>
      <c r="D175" s="117"/>
      <c r="E175" s="117"/>
      <c r="F175" s="117"/>
      <c r="G175" s="117"/>
      <c r="H175" s="117"/>
      <c r="I175" s="94"/>
      <c r="J175" s="94"/>
      <c r="K175" s="94"/>
    </row>
    <row r="176" spans="2:11">
      <c r="B176" s="94"/>
      <c r="C176" s="94"/>
      <c r="D176" s="117"/>
      <c r="E176" s="117"/>
      <c r="F176" s="117"/>
      <c r="G176" s="117"/>
      <c r="H176" s="117"/>
      <c r="I176" s="94"/>
      <c r="J176" s="94"/>
      <c r="K176" s="94"/>
    </row>
    <row r="177" spans="2:11">
      <c r="B177" s="94"/>
      <c r="C177" s="94"/>
      <c r="D177" s="117"/>
      <c r="E177" s="117"/>
      <c r="F177" s="117"/>
      <c r="G177" s="117"/>
      <c r="H177" s="117"/>
      <c r="I177" s="94"/>
      <c r="J177" s="94"/>
      <c r="K177" s="94"/>
    </row>
    <row r="178" spans="2:11">
      <c r="B178" s="94"/>
      <c r="C178" s="94"/>
      <c r="D178" s="117"/>
      <c r="E178" s="117"/>
      <c r="F178" s="117"/>
      <c r="G178" s="117"/>
      <c r="H178" s="117"/>
      <c r="I178" s="94"/>
      <c r="J178" s="94"/>
      <c r="K178" s="94"/>
    </row>
    <row r="179" spans="2:11">
      <c r="B179" s="94"/>
      <c r="C179" s="94"/>
      <c r="D179" s="117"/>
      <c r="E179" s="117"/>
      <c r="F179" s="117"/>
      <c r="G179" s="117"/>
      <c r="H179" s="117"/>
      <c r="I179" s="94"/>
      <c r="J179" s="94"/>
      <c r="K179" s="94"/>
    </row>
    <row r="180" spans="2:11">
      <c r="B180" s="94"/>
      <c r="C180" s="94"/>
      <c r="D180" s="117"/>
      <c r="E180" s="117"/>
      <c r="F180" s="117"/>
      <c r="G180" s="117"/>
      <c r="H180" s="117"/>
      <c r="I180" s="94"/>
      <c r="J180" s="94"/>
      <c r="K180" s="94"/>
    </row>
    <row r="181" spans="2:11">
      <c r="B181" s="94"/>
      <c r="C181" s="94"/>
      <c r="D181" s="117"/>
      <c r="E181" s="117"/>
      <c r="F181" s="117"/>
      <c r="G181" s="117"/>
      <c r="H181" s="117"/>
      <c r="I181" s="94"/>
      <c r="J181" s="94"/>
      <c r="K181" s="94"/>
    </row>
    <row r="182" spans="2:11">
      <c r="B182" s="94"/>
      <c r="C182" s="94"/>
      <c r="D182" s="117"/>
      <c r="E182" s="117"/>
      <c r="F182" s="117"/>
      <c r="G182" s="117"/>
      <c r="H182" s="117"/>
      <c r="I182" s="94"/>
      <c r="J182" s="94"/>
      <c r="K182" s="94"/>
    </row>
    <row r="183" spans="2:11">
      <c r="B183" s="94"/>
      <c r="C183" s="94"/>
      <c r="D183" s="117"/>
      <c r="E183" s="117"/>
      <c r="F183" s="117"/>
      <c r="G183" s="117"/>
      <c r="H183" s="117"/>
      <c r="I183" s="94"/>
      <c r="J183" s="94"/>
      <c r="K183" s="94"/>
    </row>
    <row r="184" spans="2:11">
      <c r="B184" s="94"/>
      <c r="C184" s="94"/>
      <c r="D184" s="117"/>
      <c r="E184" s="117"/>
      <c r="F184" s="117"/>
      <c r="G184" s="117"/>
      <c r="H184" s="117"/>
      <c r="I184" s="94"/>
      <c r="J184" s="94"/>
      <c r="K184" s="94"/>
    </row>
    <row r="185" spans="2:11">
      <c r="B185" s="94"/>
      <c r="C185" s="94"/>
      <c r="D185" s="117"/>
      <c r="E185" s="117"/>
      <c r="F185" s="117"/>
      <c r="G185" s="117"/>
      <c r="H185" s="117"/>
      <c r="I185" s="94"/>
      <c r="J185" s="94"/>
      <c r="K185" s="94"/>
    </row>
    <row r="186" spans="2:11">
      <c r="B186" s="94"/>
      <c r="C186" s="94"/>
      <c r="D186" s="117"/>
      <c r="E186" s="117"/>
      <c r="F186" s="117"/>
      <c r="G186" s="117"/>
      <c r="H186" s="117"/>
      <c r="I186" s="94"/>
      <c r="J186" s="94"/>
      <c r="K186" s="94"/>
    </row>
    <row r="187" spans="2:11">
      <c r="B187" s="94"/>
      <c r="C187" s="94"/>
      <c r="D187" s="117"/>
      <c r="E187" s="117"/>
      <c r="F187" s="117"/>
      <c r="G187" s="117"/>
      <c r="H187" s="117"/>
      <c r="I187" s="94"/>
      <c r="J187" s="94"/>
      <c r="K187" s="94"/>
    </row>
    <row r="188" spans="2:11">
      <c r="B188" s="94"/>
      <c r="C188" s="94"/>
      <c r="D188" s="117"/>
      <c r="E188" s="117"/>
      <c r="F188" s="117"/>
      <c r="G188" s="117"/>
      <c r="H188" s="117"/>
      <c r="I188" s="94"/>
      <c r="J188" s="94"/>
      <c r="K188" s="94"/>
    </row>
    <row r="189" spans="2:11">
      <c r="B189" s="94"/>
      <c r="C189" s="94"/>
      <c r="D189" s="117"/>
      <c r="E189" s="117"/>
      <c r="F189" s="117"/>
      <c r="G189" s="117"/>
      <c r="H189" s="117"/>
      <c r="I189" s="94"/>
      <c r="J189" s="94"/>
      <c r="K189" s="94"/>
    </row>
    <row r="190" spans="2:11">
      <c r="B190" s="94"/>
      <c r="C190" s="94"/>
      <c r="D190" s="117"/>
      <c r="E190" s="117"/>
      <c r="F190" s="117"/>
      <c r="G190" s="117"/>
      <c r="H190" s="117"/>
      <c r="I190" s="94"/>
      <c r="J190" s="94"/>
      <c r="K190" s="94"/>
    </row>
    <row r="191" spans="2:11">
      <c r="B191" s="94"/>
      <c r="C191" s="94"/>
      <c r="D191" s="117"/>
      <c r="E191" s="117"/>
      <c r="F191" s="117"/>
      <c r="G191" s="117"/>
      <c r="H191" s="117"/>
      <c r="I191" s="94"/>
      <c r="J191" s="94"/>
      <c r="K191" s="94"/>
    </row>
    <row r="192" spans="2:11">
      <c r="B192" s="94"/>
      <c r="C192" s="94"/>
      <c r="D192" s="117"/>
      <c r="E192" s="117"/>
      <c r="F192" s="117"/>
      <c r="G192" s="117"/>
      <c r="H192" s="117"/>
      <c r="I192" s="94"/>
      <c r="J192" s="94"/>
      <c r="K192" s="94"/>
    </row>
    <row r="193" spans="2:11">
      <c r="B193" s="94"/>
      <c r="C193" s="94"/>
      <c r="D193" s="117"/>
      <c r="E193" s="117"/>
      <c r="F193" s="117"/>
      <c r="G193" s="117"/>
      <c r="H193" s="117"/>
      <c r="I193" s="94"/>
      <c r="J193" s="94"/>
      <c r="K193" s="94"/>
    </row>
    <row r="194" spans="2:11">
      <c r="B194" s="94"/>
      <c r="C194" s="94"/>
      <c r="D194" s="117"/>
      <c r="E194" s="117"/>
      <c r="F194" s="117"/>
      <c r="G194" s="117"/>
      <c r="H194" s="117"/>
      <c r="I194" s="94"/>
      <c r="J194" s="94"/>
      <c r="K194" s="94"/>
    </row>
    <row r="195" spans="2:11">
      <c r="B195" s="94"/>
      <c r="C195" s="94"/>
      <c r="D195" s="117"/>
      <c r="E195" s="117"/>
      <c r="F195" s="117"/>
      <c r="G195" s="117"/>
      <c r="H195" s="117"/>
      <c r="I195" s="94"/>
      <c r="J195" s="94"/>
      <c r="K195" s="94"/>
    </row>
    <row r="196" spans="2:11">
      <c r="B196" s="94"/>
      <c r="C196" s="94"/>
      <c r="D196" s="117"/>
      <c r="E196" s="117"/>
      <c r="F196" s="117"/>
      <c r="G196" s="117"/>
      <c r="H196" s="117"/>
      <c r="I196" s="94"/>
      <c r="J196" s="94"/>
      <c r="K196" s="94"/>
    </row>
    <row r="197" spans="2:11">
      <c r="B197" s="94"/>
      <c r="C197" s="94"/>
      <c r="D197" s="117"/>
      <c r="E197" s="117"/>
      <c r="F197" s="117"/>
      <c r="G197" s="117"/>
      <c r="H197" s="117"/>
      <c r="I197" s="94"/>
      <c r="J197" s="94"/>
      <c r="K197" s="94"/>
    </row>
    <row r="198" spans="2:11">
      <c r="B198" s="94"/>
      <c r="C198" s="94"/>
      <c r="D198" s="117"/>
      <c r="E198" s="117"/>
      <c r="F198" s="117"/>
      <c r="G198" s="117"/>
      <c r="H198" s="117"/>
      <c r="I198" s="94"/>
      <c r="J198" s="94"/>
      <c r="K198" s="94"/>
    </row>
    <row r="199" spans="2:11">
      <c r="B199" s="94"/>
      <c r="C199" s="94"/>
      <c r="D199" s="117"/>
      <c r="E199" s="117"/>
      <c r="F199" s="117"/>
      <c r="G199" s="117"/>
      <c r="H199" s="117"/>
      <c r="I199" s="94"/>
      <c r="J199" s="94"/>
      <c r="K199" s="94"/>
    </row>
    <row r="200" spans="2:11">
      <c r="B200" s="94"/>
      <c r="C200" s="94"/>
      <c r="D200" s="117"/>
      <c r="E200" s="117"/>
      <c r="F200" s="117"/>
      <c r="G200" s="117"/>
      <c r="H200" s="117"/>
      <c r="I200" s="94"/>
      <c r="J200" s="94"/>
      <c r="K200" s="94"/>
    </row>
    <row r="201" spans="2:11">
      <c r="B201" s="94"/>
      <c r="C201" s="94"/>
      <c r="D201" s="117"/>
      <c r="E201" s="117"/>
      <c r="F201" s="117"/>
      <c r="G201" s="117"/>
      <c r="H201" s="117"/>
      <c r="I201" s="94"/>
      <c r="J201" s="94"/>
      <c r="K201" s="94"/>
    </row>
    <row r="202" spans="2:11">
      <c r="B202" s="94"/>
      <c r="C202" s="94"/>
      <c r="D202" s="117"/>
      <c r="E202" s="117"/>
      <c r="F202" s="117"/>
      <c r="G202" s="117"/>
      <c r="H202" s="117"/>
      <c r="I202" s="94"/>
      <c r="J202" s="94"/>
      <c r="K202" s="94"/>
    </row>
    <row r="203" spans="2:11">
      <c r="B203" s="94"/>
      <c r="C203" s="94"/>
      <c r="D203" s="117"/>
      <c r="E203" s="117"/>
      <c r="F203" s="117"/>
      <c r="G203" s="117"/>
      <c r="H203" s="117"/>
      <c r="I203" s="94"/>
      <c r="J203" s="94"/>
      <c r="K203" s="94"/>
    </row>
    <row r="204" spans="2:11">
      <c r="B204" s="94"/>
      <c r="C204" s="94"/>
      <c r="D204" s="117"/>
      <c r="E204" s="117"/>
      <c r="F204" s="117"/>
      <c r="G204" s="117"/>
      <c r="H204" s="117"/>
      <c r="I204" s="94"/>
      <c r="J204" s="94"/>
      <c r="K204" s="94"/>
    </row>
    <row r="205" spans="2:11">
      <c r="B205" s="94"/>
      <c r="C205" s="94"/>
      <c r="D205" s="117"/>
      <c r="E205" s="117"/>
      <c r="F205" s="117"/>
      <c r="G205" s="117"/>
      <c r="H205" s="117"/>
      <c r="I205" s="94"/>
      <c r="J205" s="94"/>
      <c r="K205" s="94"/>
    </row>
    <row r="206" spans="2:11">
      <c r="B206" s="94"/>
      <c r="C206" s="94"/>
      <c r="D206" s="117"/>
      <c r="E206" s="117"/>
      <c r="F206" s="117"/>
      <c r="G206" s="117"/>
      <c r="H206" s="117"/>
      <c r="I206" s="94"/>
      <c r="J206" s="94"/>
      <c r="K206" s="94"/>
    </row>
    <row r="207" spans="2:11">
      <c r="B207" s="94"/>
      <c r="C207" s="94"/>
      <c r="D207" s="117"/>
      <c r="E207" s="117"/>
      <c r="F207" s="117"/>
      <c r="G207" s="117"/>
      <c r="H207" s="117"/>
      <c r="I207" s="94"/>
      <c r="J207" s="94"/>
      <c r="K207" s="94"/>
    </row>
    <row r="208" spans="2:11">
      <c r="B208" s="94"/>
      <c r="C208" s="94"/>
      <c r="D208" s="117"/>
      <c r="E208" s="117"/>
      <c r="F208" s="117"/>
      <c r="G208" s="117"/>
      <c r="H208" s="117"/>
      <c r="I208" s="94"/>
      <c r="J208" s="94"/>
      <c r="K208" s="94"/>
    </row>
    <row r="209" spans="2:11">
      <c r="B209" s="94"/>
      <c r="C209" s="94"/>
      <c r="D209" s="117"/>
      <c r="E209" s="117"/>
      <c r="F209" s="117"/>
      <c r="G209" s="117"/>
      <c r="H209" s="117"/>
      <c r="I209" s="94"/>
      <c r="J209" s="94"/>
      <c r="K209" s="94"/>
    </row>
    <row r="210" spans="2:11">
      <c r="B210" s="94"/>
      <c r="C210" s="94"/>
      <c r="D210" s="117"/>
      <c r="E210" s="117"/>
      <c r="F210" s="117"/>
      <c r="G210" s="117"/>
      <c r="H210" s="117"/>
      <c r="I210" s="94"/>
      <c r="J210" s="94"/>
      <c r="K210" s="94"/>
    </row>
    <row r="211" spans="2:11">
      <c r="B211" s="94"/>
      <c r="C211" s="94"/>
      <c r="D211" s="117"/>
      <c r="E211" s="117"/>
      <c r="F211" s="117"/>
      <c r="G211" s="117"/>
      <c r="H211" s="117"/>
      <c r="I211" s="94"/>
      <c r="J211" s="94"/>
      <c r="K211" s="94"/>
    </row>
    <row r="212" spans="2:11">
      <c r="B212" s="94"/>
      <c r="C212" s="94"/>
      <c r="D212" s="117"/>
      <c r="E212" s="117"/>
      <c r="F212" s="117"/>
      <c r="G212" s="117"/>
      <c r="H212" s="117"/>
      <c r="I212" s="94"/>
      <c r="J212" s="94"/>
      <c r="K212" s="94"/>
    </row>
    <row r="213" spans="2:11">
      <c r="B213" s="94"/>
      <c r="C213" s="94"/>
      <c r="D213" s="117"/>
      <c r="E213" s="117"/>
      <c r="F213" s="117"/>
      <c r="G213" s="117"/>
      <c r="H213" s="117"/>
      <c r="I213" s="94"/>
      <c r="J213" s="94"/>
      <c r="K213" s="94"/>
    </row>
    <row r="214" spans="2:11">
      <c r="B214" s="94"/>
      <c r="C214" s="94"/>
      <c r="D214" s="117"/>
      <c r="E214" s="117"/>
      <c r="F214" s="117"/>
      <c r="G214" s="117"/>
      <c r="H214" s="117"/>
      <c r="I214" s="94"/>
      <c r="J214" s="94"/>
      <c r="K214" s="94"/>
    </row>
    <row r="215" spans="2:11">
      <c r="B215" s="94"/>
      <c r="C215" s="94"/>
      <c r="D215" s="117"/>
      <c r="E215" s="117"/>
      <c r="F215" s="117"/>
      <c r="G215" s="117"/>
      <c r="H215" s="117"/>
      <c r="I215" s="94"/>
      <c r="J215" s="94"/>
      <c r="K215" s="94"/>
    </row>
    <row r="216" spans="2:11">
      <c r="B216" s="94"/>
      <c r="C216" s="94"/>
      <c r="D216" s="117"/>
      <c r="E216" s="117"/>
      <c r="F216" s="117"/>
      <c r="G216" s="117"/>
      <c r="H216" s="117"/>
      <c r="I216" s="94"/>
      <c r="J216" s="94"/>
      <c r="K216" s="94"/>
    </row>
    <row r="217" spans="2:11">
      <c r="B217" s="94"/>
      <c r="C217" s="94"/>
      <c r="D217" s="117"/>
      <c r="E217" s="117"/>
      <c r="F217" s="117"/>
      <c r="G217" s="117"/>
      <c r="H217" s="117"/>
      <c r="I217" s="94"/>
      <c r="J217" s="94"/>
      <c r="K217" s="94"/>
    </row>
    <row r="218" spans="2:11">
      <c r="B218" s="94"/>
      <c r="C218" s="94"/>
      <c r="D218" s="117"/>
      <c r="E218" s="117"/>
      <c r="F218" s="117"/>
      <c r="G218" s="117"/>
      <c r="H218" s="117"/>
      <c r="I218" s="94"/>
      <c r="J218" s="94"/>
      <c r="K218" s="94"/>
    </row>
    <row r="219" spans="2:11">
      <c r="B219" s="94"/>
      <c r="C219" s="94"/>
      <c r="D219" s="117"/>
      <c r="E219" s="117"/>
      <c r="F219" s="117"/>
      <c r="G219" s="117"/>
      <c r="H219" s="117"/>
      <c r="I219" s="94"/>
      <c r="J219" s="94"/>
      <c r="K219" s="94"/>
    </row>
    <row r="220" spans="2:11">
      <c r="B220" s="94"/>
      <c r="C220" s="94"/>
      <c r="D220" s="117"/>
      <c r="E220" s="117"/>
      <c r="F220" s="117"/>
      <c r="G220" s="117"/>
      <c r="H220" s="117"/>
      <c r="I220" s="94"/>
      <c r="J220" s="94"/>
      <c r="K220" s="94"/>
    </row>
    <row r="221" spans="2:11">
      <c r="B221" s="94"/>
      <c r="C221" s="94"/>
      <c r="D221" s="117"/>
      <c r="E221" s="117"/>
      <c r="F221" s="117"/>
      <c r="G221" s="117"/>
      <c r="H221" s="117"/>
      <c r="I221" s="94"/>
      <c r="J221" s="94"/>
      <c r="K221" s="94"/>
    </row>
    <row r="222" spans="2:11">
      <c r="B222" s="94"/>
      <c r="C222" s="94"/>
      <c r="D222" s="117"/>
      <c r="E222" s="117"/>
      <c r="F222" s="117"/>
      <c r="G222" s="117"/>
      <c r="H222" s="117"/>
      <c r="I222" s="94"/>
      <c r="J222" s="94"/>
      <c r="K222" s="94"/>
    </row>
    <row r="223" spans="2:11">
      <c r="B223" s="94"/>
      <c r="C223" s="94"/>
      <c r="D223" s="117"/>
      <c r="E223" s="117"/>
      <c r="F223" s="117"/>
      <c r="G223" s="117"/>
      <c r="H223" s="117"/>
      <c r="I223" s="94"/>
      <c r="J223" s="94"/>
      <c r="K223" s="94"/>
    </row>
    <row r="224" spans="2:11">
      <c r="B224" s="94"/>
      <c r="C224" s="94"/>
      <c r="D224" s="117"/>
      <c r="E224" s="117"/>
      <c r="F224" s="117"/>
      <c r="G224" s="117"/>
      <c r="H224" s="117"/>
      <c r="I224" s="94"/>
      <c r="J224" s="94"/>
      <c r="K224" s="94"/>
    </row>
    <row r="225" spans="2:11">
      <c r="B225" s="94"/>
      <c r="C225" s="94"/>
      <c r="D225" s="117"/>
      <c r="E225" s="117"/>
      <c r="F225" s="117"/>
      <c r="G225" s="117"/>
      <c r="H225" s="117"/>
      <c r="I225" s="94"/>
      <c r="J225" s="94"/>
      <c r="K225" s="94"/>
    </row>
    <row r="226" spans="2:11">
      <c r="B226" s="94"/>
      <c r="C226" s="94"/>
      <c r="D226" s="117"/>
      <c r="E226" s="117"/>
      <c r="F226" s="117"/>
      <c r="G226" s="117"/>
      <c r="H226" s="117"/>
      <c r="I226" s="94"/>
      <c r="J226" s="94"/>
      <c r="K226" s="94"/>
    </row>
    <row r="227" spans="2:11">
      <c r="B227" s="94"/>
      <c r="C227" s="94"/>
      <c r="D227" s="117"/>
      <c r="E227" s="117"/>
      <c r="F227" s="117"/>
      <c r="G227" s="117"/>
      <c r="H227" s="117"/>
      <c r="I227" s="94"/>
      <c r="J227" s="94"/>
      <c r="K227" s="94"/>
    </row>
    <row r="228" spans="2:11">
      <c r="B228" s="94"/>
      <c r="C228" s="94"/>
      <c r="D228" s="117"/>
      <c r="E228" s="117"/>
      <c r="F228" s="117"/>
      <c r="G228" s="117"/>
      <c r="H228" s="117"/>
      <c r="I228" s="94"/>
      <c r="J228" s="94"/>
      <c r="K228" s="94"/>
    </row>
    <row r="229" spans="2:11">
      <c r="B229" s="94"/>
      <c r="C229" s="94"/>
      <c r="D229" s="117"/>
      <c r="E229" s="117"/>
      <c r="F229" s="117"/>
      <c r="G229" s="117"/>
      <c r="H229" s="117"/>
      <c r="I229" s="94"/>
      <c r="J229" s="94"/>
      <c r="K229" s="94"/>
    </row>
    <row r="230" spans="2:11">
      <c r="B230" s="94"/>
      <c r="C230" s="94"/>
      <c r="D230" s="117"/>
      <c r="E230" s="117"/>
      <c r="F230" s="117"/>
      <c r="G230" s="117"/>
      <c r="H230" s="117"/>
      <c r="I230" s="94"/>
      <c r="J230" s="94"/>
      <c r="K230" s="94"/>
    </row>
    <row r="231" spans="2:11">
      <c r="B231" s="94"/>
      <c r="C231" s="94"/>
      <c r="D231" s="117"/>
      <c r="E231" s="117"/>
      <c r="F231" s="117"/>
      <c r="G231" s="117"/>
      <c r="H231" s="117"/>
      <c r="I231" s="94"/>
      <c r="J231" s="94"/>
      <c r="K231" s="94"/>
    </row>
    <row r="232" spans="2:11">
      <c r="B232" s="94"/>
      <c r="C232" s="94"/>
      <c r="D232" s="117"/>
      <c r="E232" s="117"/>
      <c r="F232" s="117"/>
      <c r="G232" s="117"/>
      <c r="H232" s="117"/>
      <c r="I232" s="94"/>
      <c r="J232" s="94"/>
      <c r="K232" s="94"/>
    </row>
    <row r="233" spans="2:11">
      <c r="B233" s="94"/>
      <c r="C233" s="94"/>
      <c r="D233" s="117"/>
      <c r="E233" s="117"/>
      <c r="F233" s="117"/>
      <c r="G233" s="117"/>
      <c r="H233" s="117"/>
      <c r="I233" s="94"/>
      <c r="J233" s="94"/>
      <c r="K233" s="94"/>
    </row>
    <row r="234" spans="2:11">
      <c r="B234" s="94"/>
      <c r="C234" s="94"/>
      <c r="D234" s="117"/>
      <c r="E234" s="117"/>
      <c r="F234" s="117"/>
      <c r="G234" s="117"/>
      <c r="H234" s="117"/>
      <c r="I234" s="94"/>
      <c r="J234" s="94"/>
      <c r="K234" s="94"/>
    </row>
    <row r="235" spans="2:11">
      <c r="B235" s="94"/>
      <c r="C235" s="94"/>
      <c r="D235" s="117"/>
      <c r="E235" s="117"/>
      <c r="F235" s="117"/>
      <c r="G235" s="117"/>
      <c r="H235" s="117"/>
      <c r="I235" s="94"/>
      <c r="J235" s="94"/>
      <c r="K235" s="94"/>
    </row>
    <row r="236" spans="2:11">
      <c r="B236" s="94"/>
      <c r="C236" s="94"/>
      <c r="D236" s="117"/>
      <c r="E236" s="117"/>
      <c r="F236" s="117"/>
      <c r="G236" s="117"/>
      <c r="H236" s="117"/>
      <c r="I236" s="94"/>
      <c r="J236" s="94"/>
      <c r="K236" s="94"/>
    </row>
    <row r="237" spans="2:11">
      <c r="B237" s="94"/>
      <c r="C237" s="94"/>
      <c r="D237" s="117"/>
      <c r="E237" s="117"/>
      <c r="F237" s="117"/>
      <c r="G237" s="117"/>
      <c r="H237" s="117"/>
      <c r="I237" s="94"/>
      <c r="J237" s="94"/>
      <c r="K237" s="94"/>
    </row>
    <row r="238" spans="2:11">
      <c r="B238" s="94"/>
      <c r="C238" s="94"/>
      <c r="D238" s="117"/>
      <c r="E238" s="117"/>
      <c r="F238" s="117"/>
      <c r="G238" s="117"/>
      <c r="H238" s="117"/>
      <c r="I238" s="94"/>
      <c r="J238" s="94"/>
      <c r="K238" s="94"/>
    </row>
    <row r="239" spans="2:11">
      <c r="B239" s="94"/>
      <c r="C239" s="94"/>
      <c r="D239" s="117"/>
      <c r="E239" s="117"/>
      <c r="F239" s="117"/>
      <c r="G239" s="117"/>
      <c r="H239" s="117"/>
      <c r="I239" s="94"/>
      <c r="J239" s="94"/>
      <c r="K239" s="94"/>
    </row>
    <row r="240" spans="2:11">
      <c r="B240" s="94"/>
      <c r="C240" s="94"/>
      <c r="D240" s="117"/>
      <c r="E240" s="117"/>
      <c r="F240" s="117"/>
      <c r="G240" s="117"/>
      <c r="H240" s="117"/>
      <c r="I240" s="94"/>
      <c r="J240" s="94"/>
      <c r="K240" s="94"/>
    </row>
    <row r="241" spans="2:11">
      <c r="B241" s="94"/>
      <c r="C241" s="94"/>
      <c r="D241" s="117"/>
      <c r="E241" s="117"/>
      <c r="F241" s="117"/>
      <c r="G241" s="117"/>
      <c r="H241" s="117"/>
      <c r="I241" s="94"/>
      <c r="J241" s="94"/>
      <c r="K241" s="94"/>
    </row>
    <row r="242" spans="2:11">
      <c r="B242" s="94"/>
      <c r="C242" s="94"/>
      <c r="D242" s="117"/>
      <c r="E242" s="117"/>
      <c r="F242" s="117"/>
      <c r="G242" s="117"/>
      <c r="H242" s="117"/>
      <c r="I242" s="94"/>
      <c r="J242" s="94"/>
      <c r="K242" s="94"/>
    </row>
    <row r="243" spans="2:11">
      <c r="B243" s="94"/>
      <c r="C243" s="94"/>
      <c r="D243" s="117"/>
      <c r="E243" s="117"/>
      <c r="F243" s="117"/>
      <c r="G243" s="117"/>
      <c r="H243" s="117"/>
      <c r="I243" s="94"/>
      <c r="J243" s="94"/>
      <c r="K243" s="94"/>
    </row>
    <row r="244" spans="2:11">
      <c r="B244" s="94"/>
      <c r="C244" s="94"/>
      <c r="D244" s="117"/>
      <c r="E244" s="117"/>
      <c r="F244" s="117"/>
      <c r="G244" s="117"/>
      <c r="H244" s="117"/>
      <c r="I244" s="94"/>
      <c r="J244" s="94"/>
      <c r="K244" s="94"/>
    </row>
    <row r="245" spans="2:11">
      <c r="B245" s="94"/>
      <c r="C245" s="94"/>
      <c r="D245" s="117"/>
      <c r="E245" s="117"/>
      <c r="F245" s="117"/>
      <c r="G245" s="117"/>
      <c r="H245" s="117"/>
      <c r="I245" s="94"/>
      <c r="J245" s="94"/>
      <c r="K245" s="94"/>
    </row>
    <row r="246" spans="2:11">
      <c r="B246" s="94"/>
      <c r="C246" s="94"/>
      <c r="D246" s="117"/>
      <c r="E246" s="117"/>
      <c r="F246" s="117"/>
      <c r="G246" s="117"/>
      <c r="H246" s="117"/>
      <c r="I246" s="94"/>
      <c r="J246" s="94"/>
      <c r="K246" s="94"/>
    </row>
    <row r="247" spans="2:11">
      <c r="B247" s="94"/>
      <c r="C247" s="94"/>
      <c r="D247" s="117"/>
      <c r="E247" s="117"/>
      <c r="F247" s="117"/>
      <c r="G247" s="117"/>
      <c r="H247" s="117"/>
      <c r="I247" s="94"/>
      <c r="J247" s="94"/>
      <c r="K247" s="94"/>
    </row>
    <row r="248" spans="2:11">
      <c r="B248" s="94"/>
      <c r="C248" s="94"/>
      <c r="D248" s="117"/>
      <c r="E248" s="117"/>
      <c r="F248" s="117"/>
      <c r="G248" s="117"/>
      <c r="H248" s="117"/>
      <c r="I248" s="94"/>
      <c r="J248" s="94"/>
      <c r="K248" s="94"/>
    </row>
    <row r="249" spans="2:11">
      <c r="B249" s="94"/>
      <c r="C249" s="94"/>
      <c r="D249" s="117"/>
      <c r="E249" s="117"/>
      <c r="F249" s="117"/>
      <c r="G249" s="117"/>
      <c r="H249" s="117"/>
      <c r="I249" s="94"/>
      <c r="J249" s="94"/>
      <c r="K249" s="94"/>
    </row>
    <row r="250" spans="2:11">
      <c r="B250" s="94"/>
      <c r="C250" s="94"/>
      <c r="D250" s="117"/>
      <c r="E250" s="117"/>
      <c r="F250" s="117"/>
      <c r="G250" s="117"/>
      <c r="H250" s="117"/>
      <c r="I250" s="94"/>
      <c r="J250" s="94"/>
      <c r="K250" s="94"/>
    </row>
    <row r="251" spans="2:11">
      <c r="B251" s="94"/>
      <c r="C251" s="94"/>
      <c r="D251" s="117"/>
      <c r="E251" s="117"/>
      <c r="F251" s="117"/>
      <c r="G251" s="117"/>
      <c r="H251" s="117"/>
      <c r="I251" s="94"/>
      <c r="J251" s="94"/>
      <c r="K251" s="94"/>
    </row>
    <row r="252" spans="2:11">
      <c r="B252" s="94"/>
      <c r="C252" s="94"/>
      <c r="D252" s="117"/>
      <c r="E252" s="117"/>
      <c r="F252" s="117"/>
      <c r="G252" s="117"/>
      <c r="H252" s="117"/>
      <c r="I252" s="94"/>
      <c r="J252" s="94"/>
      <c r="K252" s="94"/>
    </row>
    <row r="253" spans="2:11">
      <c r="B253" s="94"/>
      <c r="C253" s="94"/>
      <c r="D253" s="117"/>
      <c r="E253" s="117"/>
      <c r="F253" s="117"/>
      <c r="G253" s="117"/>
      <c r="H253" s="117"/>
      <c r="I253" s="94"/>
      <c r="J253" s="94"/>
      <c r="K253" s="94"/>
    </row>
    <row r="254" spans="2:11">
      <c r="B254" s="94"/>
      <c r="C254" s="94"/>
      <c r="D254" s="117"/>
      <c r="E254" s="117"/>
      <c r="F254" s="117"/>
      <c r="G254" s="117"/>
      <c r="H254" s="117"/>
      <c r="I254" s="94"/>
      <c r="J254" s="94"/>
      <c r="K254" s="94"/>
    </row>
    <row r="255" spans="2:11">
      <c r="B255" s="94"/>
      <c r="C255" s="94"/>
      <c r="D255" s="117"/>
      <c r="E255" s="117"/>
      <c r="F255" s="117"/>
      <c r="G255" s="117"/>
      <c r="H255" s="117"/>
      <c r="I255" s="94"/>
      <c r="J255" s="94"/>
      <c r="K255" s="94"/>
    </row>
    <row r="256" spans="2:11">
      <c r="B256" s="94"/>
      <c r="C256" s="94"/>
      <c r="D256" s="117"/>
      <c r="E256" s="117"/>
      <c r="F256" s="117"/>
      <c r="G256" s="117"/>
      <c r="H256" s="117"/>
      <c r="I256" s="94"/>
      <c r="J256" s="94"/>
      <c r="K256" s="94"/>
    </row>
    <row r="257" spans="2:11">
      <c r="B257" s="94"/>
      <c r="C257" s="94"/>
      <c r="D257" s="117"/>
      <c r="E257" s="117"/>
      <c r="F257" s="117"/>
      <c r="G257" s="117"/>
      <c r="H257" s="117"/>
      <c r="I257" s="94"/>
      <c r="J257" s="94"/>
      <c r="K257" s="94"/>
    </row>
    <row r="258" spans="2:11">
      <c r="B258" s="94"/>
      <c r="C258" s="94"/>
      <c r="D258" s="117"/>
      <c r="E258" s="117"/>
      <c r="F258" s="117"/>
      <c r="G258" s="117"/>
      <c r="H258" s="117"/>
      <c r="I258" s="94"/>
      <c r="J258" s="94"/>
      <c r="K258" s="94"/>
    </row>
    <row r="259" spans="2:11">
      <c r="B259" s="94"/>
      <c r="C259" s="94"/>
      <c r="D259" s="117"/>
      <c r="E259" s="117"/>
      <c r="F259" s="117"/>
      <c r="G259" s="117"/>
      <c r="H259" s="117"/>
      <c r="I259" s="94"/>
      <c r="J259" s="94"/>
      <c r="K259" s="94"/>
    </row>
    <row r="260" spans="2:11">
      <c r="B260" s="94"/>
      <c r="C260" s="94"/>
      <c r="D260" s="117"/>
      <c r="E260" s="117"/>
      <c r="F260" s="117"/>
      <c r="G260" s="117"/>
      <c r="H260" s="117"/>
      <c r="I260" s="94"/>
      <c r="J260" s="94"/>
      <c r="K260" s="94"/>
    </row>
    <row r="261" spans="2:11">
      <c r="B261" s="94"/>
      <c r="C261" s="94"/>
      <c r="D261" s="117"/>
      <c r="E261" s="117"/>
      <c r="F261" s="117"/>
      <c r="G261" s="117"/>
      <c r="H261" s="117"/>
      <c r="I261" s="94"/>
      <c r="J261" s="94"/>
      <c r="K261" s="94"/>
    </row>
    <row r="262" spans="2:11">
      <c r="B262" s="94"/>
      <c r="C262" s="94"/>
      <c r="D262" s="117"/>
      <c r="E262" s="117"/>
      <c r="F262" s="117"/>
      <c r="G262" s="117"/>
      <c r="H262" s="117"/>
      <c r="I262" s="94"/>
      <c r="J262" s="94"/>
      <c r="K262" s="94"/>
    </row>
    <row r="263" spans="2:11">
      <c r="B263" s="94"/>
      <c r="C263" s="94"/>
      <c r="D263" s="117"/>
      <c r="E263" s="117"/>
      <c r="F263" s="117"/>
      <c r="G263" s="117"/>
      <c r="H263" s="117"/>
      <c r="I263" s="94"/>
      <c r="J263" s="94"/>
      <c r="K263" s="94"/>
    </row>
    <row r="264" spans="2:11">
      <c r="B264" s="94"/>
      <c r="C264" s="94"/>
      <c r="D264" s="117"/>
      <c r="E264" s="117"/>
      <c r="F264" s="117"/>
      <c r="G264" s="117"/>
      <c r="H264" s="117"/>
      <c r="I264" s="94"/>
      <c r="J264" s="94"/>
      <c r="K264" s="94"/>
    </row>
    <row r="265" spans="2:11">
      <c r="B265" s="94"/>
      <c r="C265" s="94"/>
      <c r="D265" s="117"/>
      <c r="E265" s="117"/>
      <c r="F265" s="117"/>
      <c r="G265" s="117"/>
      <c r="H265" s="117"/>
      <c r="I265" s="94"/>
      <c r="J265" s="94"/>
      <c r="K265" s="94"/>
    </row>
    <row r="266" spans="2:11">
      <c r="B266" s="94"/>
      <c r="C266" s="94"/>
      <c r="D266" s="117"/>
      <c r="E266" s="117"/>
      <c r="F266" s="117"/>
      <c r="G266" s="117"/>
      <c r="H266" s="117"/>
      <c r="I266" s="94"/>
      <c r="J266" s="94"/>
      <c r="K266" s="94"/>
    </row>
    <row r="267" spans="2:11">
      <c r="B267" s="94"/>
      <c r="C267" s="94"/>
      <c r="D267" s="117"/>
      <c r="E267" s="117"/>
      <c r="F267" s="117"/>
      <c r="G267" s="117"/>
      <c r="H267" s="117"/>
      <c r="I267" s="94"/>
      <c r="J267" s="94"/>
      <c r="K267" s="94"/>
    </row>
    <row r="268" spans="2:11">
      <c r="B268" s="94"/>
      <c r="C268" s="94"/>
      <c r="D268" s="117"/>
      <c r="E268" s="117"/>
      <c r="F268" s="117"/>
      <c r="G268" s="117"/>
      <c r="H268" s="117"/>
      <c r="I268" s="94"/>
      <c r="J268" s="94"/>
      <c r="K268" s="94"/>
    </row>
    <row r="269" spans="2:11">
      <c r="B269" s="94"/>
      <c r="C269" s="94"/>
      <c r="D269" s="117"/>
      <c r="E269" s="117"/>
      <c r="F269" s="117"/>
      <c r="G269" s="117"/>
      <c r="H269" s="117"/>
      <c r="I269" s="94"/>
      <c r="J269" s="94"/>
      <c r="K269" s="94"/>
    </row>
    <row r="270" spans="2:11">
      <c r="B270" s="94"/>
      <c r="C270" s="94"/>
      <c r="D270" s="117"/>
      <c r="E270" s="117"/>
      <c r="F270" s="117"/>
      <c r="G270" s="117"/>
      <c r="H270" s="117"/>
      <c r="I270" s="94"/>
      <c r="J270" s="94"/>
      <c r="K270" s="94"/>
    </row>
    <row r="271" spans="2:11">
      <c r="B271" s="94"/>
      <c r="C271" s="94"/>
      <c r="D271" s="117"/>
      <c r="E271" s="117"/>
      <c r="F271" s="117"/>
      <c r="G271" s="117"/>
      <c r="H271" s="117"/>
      <c r="I271" s="94"/>
      <c r="J271" s="94"/>
      <c r="K271" s="94"/>
    </row>
    <row r="272" spans="2:11">
      <c r="B272" s="94"/>
      <c r="C272" s="94"/>
      <c r="D272" s="117"/>
      <c r="E272" s="117"/>
      <c r="F272" s="117"/>
      <c r="G272" s="117"/>
      <c r="H272" s="117"/>
      <c r="I272" s="94"/>
      <c r="J272" s="94"/>
      <c r="K272" s="94"/>
    </row>
    <row r="273" spans="2:11">
      <c r="B273" s="94"/>
      <c r="C273" s="94"/>
      <c r="D273" s="117"/>
      <c r="E273" s="117"/>
      <c r="F273" s="117"/>
      <c r="G273" s="117"/>
      <c r="H273" s="117"/>
      <c r="I273" s="94"/>
      <c r="J273" s="94"/>
      <c r="K273" s="94"/>
    </row>
    <row r="274" spans="2:11">
      <c r="B274" s="94"/>
      <c r="C274" s="94"/>
      <c r="D274" s="117"/>
      <c r="E274" s="117"/>
      <c r="F274" s="117"/>
      <c r="G274" s="117"/>
      <c r="H274" s="117"/>
      <c r="I274" s="94"/>
      <c r="J274" s="94"/>
      <c r="K274" s="94"/>
    </row>
    <row r="275" spans="2:11">
      <c r="B275" s="94"/>
      <c r="C275" s="94"/>
      <c r="D275" s="117"/>
      <c r="E275" s="117"/>
      <c r="F275" s="117"/>
      <c r="G275" s="117"/>
      <c r="H275" s="117"/>
      <c r="I275" s="94"/>
      <c r="J275" s="94"/>
      <c r="K275" s="94"/>
    </row>
    <row r="276" spans="2:11">
      <c r="B276" s="94"/>
      <c r="C276" s="94"/>
      <c r="D276" s="117"/>
      <c r="E276" s="117"/>
      <c r="F276" s="117"/>
      <c r="G276" s="117"/>
      <c r="H276" s="117"/>
      <c r="I276" s="94"/>
      <c r="J276" s="94"/>
      <c r="K276" s="94"/>
    </row>
    <row r="277" spans="2:11">
      <c r="B277" s="94"/>
      <c r="C277" s="94"/>
      <c r="D277" s="117"/>
      <c r="E277" s="117"/>
      <c r="F277" s="117"/>
      <c r="G277" s="117"/>
      <c r="H277" s="117"/>
      <c r="I277" s="94"/>
      <c r="J277" s="94"/>
      <c r="K277" s="94"/>
    </row>
    <row r="278" spans="2:11">
      <c r="B278" s="94"/>
      <c r="C278" s="94"/>
      <c r="D278" s="117"/>
      <c r="E278" s="117"/>
      <c r="F278" s="117"/>
      <c r="G278" s="117"/>
      <c r="H278" s="117"/>
      <c r="I278" s="94"/>
      <c r="J278" s="94"/>
      <c r="K278" s="94"/>
    </row>
    <row r="279" spans="2:11">
      <c r="B279" s="94"/>
      <c r="C279" s="94"/>
      <c r="D279" s="117"/>
      <c r="E279" s="117"/>
      <c r="F279" s="117"/>
      <c r="G279" s="117"/>
      <c r="H279" s="117"/>
      <c r="I279" s="94"/>
      <c r="J279" s="94"/>
      <c r="K279" s="94"/>
    </row>
    <row r="280" spans="2:11">
      <c r="B280" s="94"/>
      <c r="C280" s="94"/>
      <c r="D280" s="117"/>
      <c r="E280" s="117"/>
      <c r="F280" s="117"/>
      <c r="G280" s="117"/>
      <c r="H280" s="117"/>
      <c r="I280" s="94"/>
      <c r="J280" s="94"/>
      <c r="K280" s="94"/>
    </row>
    <row r="281" spans="2:11">
      <c r="B281" s="94"/>
      <c r="C281" s="94"/>
      <c r="D281" s="117"/>
      <c r="E281" s="117"/>
      <c r="F281" s="117"/>
      <c r="G281" s="117"/>
      <c r="H281" s="117"/>
      <c r="I281" s="94"/>
      <c r="J281" s="94"/>
      <c r="K281" s="94"/>
    </row>
    <row r="282" spans="2:11">
      <c r="B282" s="94"/>
      <c r="C282" s="94"/>
      <c r="D282" s="117"/>
      <c r="E282" s="117"/>
      <c r="F282" s="117"/>
      <c r="G282" s="117"/>
      <c r="H282" s="117"/>
      <c r="I282" s="94"/>
      <c r="J282" s="94"/>
      <c r="K282" s="94"/>
    </row>
    <row r="283" spans="2:11">
      <c r="B283" s="94"/>
      <c r="C283" s="94"/>
      <c r="D283" s="117"/>
      <c r="E283" s="117"/>
      <c r="F283" s="117"/>
      <c r="G283" s="117"/>
      <c r="H283" s="117"/>
      <c r="I283" s="94"/>
      <c r="J283" s="94"/>
      <c r="K283" s="94"/>
    </row>
    <row r="284" spans="2:11">
      <c r="B284" s="94"/>
      <c r="C284" s="94"/>
      <c r="D284" s="117"/>
      <c r="E284" s="117"/>
      <c r="F284" s="117"/>
      <c r="G284" s="117"/>
      <c r="H284" s="117"/>
      <c r="I284" s="94"/>
      <c r="J284" s="94"/>
      <c r="K284" s="94"/>
    </row>
    <row r="285" spans="2:11">
      <c r="B285" s="94"/>
      <c r="C285" s="94"/>
      <c r="D285" s="117"/>
      <c r="E285" s="117"/>
      <c r="F285" s="117"/>
      <c r="G285" s="117"/>
      <c r="H285" s="117"/>
      <c r="I285" s="94"/>
      <c r="J285" s="94"/>
      <c r="K285" s="94"/>
    </row>
    <row r="286" spans="2:11">
      <c r="B286" s="94"/>
      <c r="C286" s="94"/>
      <c r="D286" s="117"/>
      <c r="E286" s="117"/>
      <c r="F286" s="117"/>
      <c r="G286" s="117"/>
      <c r="H286" s="117"/>
      <c r="I286" s="94"/>
      <c r="J286" s="94"/>
      <c r="K286" s="94"/>
    </row>
    <row r="287" spans="2:11">
      <c r="B287" s="94"/>
      <c r="C287" s="94"/>
      <c r="D287" s="117"/>
      <c r="E287" s="117"/>
      <c r="F287" s="117"/>
      <c r="G287" s="117"/>
      <c r="H287" s="117"/>
      <c r="I287" s="94"/>
      <c r="J287" s="94"/>
      <c r="K287" s="94"/>
    </row>
    <row r="288" spans="2:11">
      <c r="B288" s="94"/>
      <c r="C288" s="94"/>
      <c r="D288" s="117"/>
      <c r="E288" s="117"/>
      <c r="F288" s="117"/>
      <c r="G288" s="117"/>
      <c r="H288" s="117"/>
      <c r="I288" s="94"/>
      <c r="J288" s="94"/>
      <c r="K288" s="94"/>
    </row>
    <row r="289" spans="2:11">
      <c r="B289" s="94"/>
      <c r="C289" s="94"/>
      <c r="D289" s="117"/>
      <c r="E289" s="117"/>
      <c r="F289" s="117"/>
      <c r="G289" s="117"/>
      <c r="H289" s="117"/>
      <c r="I289" s="94"/>
      <c r="J289" s="94"/>
      <c r="K289" s="94"/>
    </row>
    <row r="290" spans="2:11">
      <c r="B290" s="94"/>
      <c r="C290" s="94"/>
      <c r="D290" s="117"/>
      <c r="E290" s="117"/>
      <c r="F290" s="117"/>
      <c r="G290" s="117"/>
      <c r="H290" s="117"/>
      <c r="I290" s="94"/>
      <c r="J290" s="94"/>
      <c r="K290" s="94"/>
    </row>
    <row r="291" spans="2:11">
      <c r="B291" s="94"/>
      <c r="C291" s="94"/>
      <c r="D291" s="117"/>
      <c r="E291" s="117"/>
      <c r="F291" s="117"/>
      <c r="G291" s="117"/>
      <c r="H291" s="117"/>
      <c r="I291" s="94"/>
      <c r="J291" s="94"/>
      <c r="K291" s="94"/>
    </row>
    <row r="292" spans="2:11">
      <c r="B292" s="94"/>
      <c r="C292" s="94"/>
      <c r="D292" s="117"/>
      <c r="E292" s="117"/>
      <c r="F292" s="117"/>
      <c r="G292" s="117"/>
      <c r="H292" s="117"/>
      <c r="I292" s="94"/>
      <c r="J292" s="94"/>
      <c r="K292" s="94"/>
    </row>
    <row r="293" spans="2:11">
      <c r="B293" s="94"/>
      <c r="C293" s="94"/>
      <c r="D293" s="117"/>
      <c r="E293" s="117"/>
      <c r="F293" s="117"/>
      <c r="G293" s="117"/>
      <c r="H293" s="117"/>
      <c r="I293" s="94"/>
      <c r="J293" s="94"/>
      <c r="K293" s="94"/>
    </row>
    <row r="294" spans="2:11">
      <c r="B294" s="94"/>
      <c r="C294" s="94"/>
      <c r="D294" s="117"/>
      <c r="E294" s="117"/>
      <c r="F294" s="117"/>
      <c r="G294" s="117"/>
      <c r="H294" s="117"/>
      <c r="I294" s="94"/>
      <c r="J294" s="94"/>
      <c r="K294" s="94"/>
    </row>
    <row r="295" spans="2:11">
      <c r="B295" s="94"/>
      <c r="C295" s="94"/>
      <c r="D295" s="117"/>
      <c r="E295" s="117"/>
      <c r="F295" s="117"/>
      <c r="G295" s="117"/>
      <c r="H295" s="117"/>
      <c r="I295" s="94"/>
      <c r="J295" s="94"/>
      <c r="K295" s="94"/>
    </row>
    <row r="296" spans="2:11">
      <c r="B296" s="94"/>
      <c r="C296" s="94"/>
      <c r="D296" s="117"/>
      <c r="E296" s="117"/>
      <c r="F296" s="117"/>
      <c r="G296" s="117"/>
      <c r="H296" s="117"/>
      <c r="I296" s="94"/>
      <c r="J296" s="94"/>
      <c r="K296" s="94"/>
    </row>
    <row r="297" spans="2:11">
      <c r="B297" s="94"/>
      <c r="C297" s="94"/>
      <c r="D297" s="117"/>
      <c r="E297" s="117"/>
      <c r="F297" s="117"/>
      <c r="G297" s="117"/>
      <c r="H297" s="117"/>
      <c r="I297" s="94"/>
      <c r="J297" s="94"/>
      <c r="K297" s="94"/>
    </row>
    <row r="298" spans="2:11">
      <c r="B298" s="94"/>
      <c r="C298" s="94"/>
      <c r="D298" s="117"/>
      <c r="E298" s="117"/>
      <c r="F298" s="117"/>
      <c r="G298" s="117"/>
      <c r="H298" s="117"/>
      <c r="I298" s="94"/>
      <c r="J298" s="94"/>
      <c r="K298" s="94"/>
    </row>
    <row r="299" spans="2:11">
      <c r="B299" s="94"/>
      <c r="C299" s="94"/>
      <c r="D299" s="117"/>
      <c r="E299" s="117"/>
      <c r="F299" s="117"/>
      <c r="G299" s="117"/>
      <c r="H299" s="117"/>
      <c r="I299" s="94"/>
      <c r="J299" s="94"/>
      <c r="K299" s="94"/>
    </row>
    <row r="300" spans="2:11">
      <c r="B300" s="94"/>
      <c r="C300" s="94"/>
      <c r="D300" s="117"/>
      <c r="E300" s="117"/>
      <c r="F300" s="117"/>
      <c r="G300" s="117"/>
      <c r="H300" s="117"/>
      <c r="I300" s="94"/>
      <c r="J300" s="94"/>
      <c r="K300" s="94"/>
    </row>
    <row r="301" spans="2:11">
      <c r="B301" s="94"/>
      <c r="C301" s="94"/>
      <c r="D301" s="117"/>
      <c r="E301" s="117"/>
      <c r="F301" s="117"/>
      <c r="G301" s="117"/>
      <c r="H301" s="117"/>
      <c r="I301" s="94"/>
      <c r="J301" s="94"/>
      <c r="K301" s="94"/>
    </row>
    <row r="302" spans="2:11">
      <c r="B302" s="94"/>
      <c r="C302" s="94"/>
      <c r="D302" s="117"/>
      <c r="E302" s="117"/>
      <c r="F302" s="117"/>
      <c r="G302" s="117"/>
      <c r="H302" s="117"/>
      <c r="I302" s="94"/>
      <c r="J302" s="94"/>
      <c r="K302" s="94"/>
    </row>
    <row r="303" spans="2:11">
      <c r="B303" s="94"/>
      <c r="C303" s="94"/>
      <c r="D303" s="117"/>
      <c r="E303" s="117"/>
      <c r="F303" s="117"/>
      <c r="G303" s="117"/>
      <c r="H303" s="117"/>
      <c r="I303" s="94"/>
      <c r="J303" s="94"/>
      <c r="K303" s="94"/>
    </row>
    <row r="304" spans="2:11">
      <c r="B304" s="1"/>
      <c r="D304" s="3"/>
      <c r="E304" s="3"/>
      <c r="F304" s="3"/>
      <c r="G304" s="3"/>
      <c r="H304" s="3"/>
    </row>
    <row r="305" spans="4:8" s="1" customFormat="1">
      <c r="D305" s="3"/>
      <c r="E305" s="3"/>
      <c r="F305" s="3"/>
      <c r="G305" s="3"/>
      <c r="H305" s="3"/>
    </row>
    <row r="306" spans="4:8" s="1" customFormat="1">
      <c r="D306" s="3"/>
      <c r="E306" s="3"/>
      <c r="F306" s="3"/>
      <c r="G306" s="3"/>
      <c r="H306" s="3"/>
    </row>
    <row r="307" spans="4:8" s="1" customFormat="1">
      <c r="D307" s="3"/>
      <c r="E307" s="3"/>
      <c r="F307" s="3"/>
      <c r="G307" s="3"/>
      <c r="H307" s="3"/>
    </row>
    <row r="308" spans="4:8" s="1" customFormat="1">
      <c r="D308" s="3"/>
      <c r="E308" s="3"/>
      <c r="F308" s="3"/>
      <c r="G308" s="3"/>
      <c r="H308" s="3"/>
    </row>
    <row r="309" spans="4:8" s="1" customFormat="1">
      <c r="D309" s="3"/>
      <c r="E309" s="3"/>
      <c r="F309" s="3"/>
      <c r="G309" s="3"/>
      <c r="H309" s="3"/>
    </row>
    <row r="310" spans="4:8" s="1" customFormat="1">
      <c r="D310" s="3"/>
      <c r="E310" s="3"/>
      <c r="F310" s="3"/>
      <c r="G310" s="3"/>
      <c r="H310" s="3"/>
    </row>
    <row r="311" spans="4:8" s="1" customFormat="1">
      <c r="D311" s="3"/>
      <c r="E311" s="3"/>
      <c r="F311" s="3"/>
      <c r="G311" s="3"/>
      <c r="H311" s="3"/>
    </row>
    <row r="312" spans="4:8" s="1" customFormat="1">
      <c r="D312" s="3"/>
      <c r="E312" s="3"/>
      <c r="F312" s="3"/>
      <c r="G312" s="3"/>
      <c r="H312" s="3"/>
    </row>
    <row r="313" spans="4:8" s="1" customFormat="1">
      <c r="D313" s="3"/>
      <c r="E313" s="3"/>
      <c r="F313" s="3"/>
      <c r="G313" s="3"/>
      <c r="H313" s="3"/>
    </row>
    <row r="314" spans="4:8" s="1" customFormat="1">
      <c r="D314" s="3"/>
      <c r="E314" s="3"/>
      <c r="F314" s="3"/>
      <c r="G314" s="3"/>
      <c r="H314" s="3"/>
    </row>
    <row r="315" spans="4:8" s="1" customFormat="1">
      <c r="D315" s="3"/>
      <c r="E315" s="3"/>
      <c r="F315" s="3"/>
      <c r="G315" s="3"/>
      <c r="H315" s="3"/>
    </row>
    <row r="316" spans="4:8" s="1" customFormat="1">
      <c r="D316" s="3"/>
      <c r="E316" s="3"/>
      <c r="F316" s="3"/>
      <c r="G316" s="3"/>
      <c r="H316" s="3"/>
    </row>
    <row r="317" spans="4:8" s="1" customFormat="1">
      <c r="D317" s="3"/>
      <c r="E317" s="3"/>
      <c r="F317" s="3"/>
      <c r="G317" s="3"/>
      <c r="H317" s="3"/>
    </row>
    <row r="318" spans="4:8" s="1" customFormat="1">
      <c r="D318" s="3"/>
      <c r="E318" s="3"/>
      <c r="F318" s="3"/>
      <c r="G318" s="3"/>
      <c r="H318" s="3"/>
    </row>
    <row r="319" spans="4:8" s="1" customFormat="1">
      <c r="D319" s="3"/>
      <c r="E319" s="3"/>
      <c r="F319" s="3"/>
      <c r="G319" s="3"/>
      <c r="H319" s="3"/>
    </row>
    <row r="320" spans="4:8" s="1" customFormat="1">
      <c r="D320" s="3"/>
      <c r="E320" s="3"/>
      <c r="F320" s="3"/>
      <c r="G320" s="3"/>
      <c r="H320" s="3"/>
    </row>
    <row r="321" spans="4:8" s="1" customFormat="1">
      <c r="D321" s="3"/>
      <c r="E321" s="3"/>
      <c r="F321" s="3"/>
      <c r="G321" s="3"/>
      <c r="H321" s="3"/>
    </row>
    <row r="322" spans="4:8" s="1" customFormat="1">
      <c r="D322" s="3"/>
      <c r="E322" s="3"/>
      <c r="F322" s="3"/>
      <c r="G322" s="3"/>
      <c r="H322" s="3"/>
    </row>
    <row r="323" spans="4:8" s="1" customFormat="1">
      <c r="D323" s="3"/>
      <c r="E323" s="3"/>
      <c r="F323" s="3"/>
      <c r="G323" s="3"/>
      <c r="H323" s="3"/>
    </row>
    <row r="324" spans="4:8" s="1" customFormat="1">
      <c r="D324" s="3"/>
      <c r="E324" s="3"/>
      <c r="F324" s="3"/>
      <c r="G324" s="3"/>
      <c r="H324" s="3"/>
    </row>
    <row r="325" spans="4:8" s="1" customFormat="1">
      <c r="D325" s="3"/>
      <c r="E325" s="3"/>
      <c r="F325" s="3"/>
      <c r="G325" s="3"/>
      <c r="H325" s="3"/>
    </row>
    <row r="326" spans="4:8" s="1" customFormat="1">
      <c r="D326" s="3"/>
      <c r="E326" s="3"/>
      <c r="F326" s="3"/>
      <c r="G326" s="3"/>
      <c r="H326" s="3"/>
    </row>
    <row r="327" spans="4:8" s="1" customFormat="1">
      <c r="D327" s="3"/>
      <c r="E327" s="3"/>
      <c r="F327" s="3"/>
      <c r="G327" s="3"/>
      <c r="H327" s="3"/>
    </row>
    <row r="328" spans="4:8" s="1" customFormat="1">
      <c r="D328" s="3"/>
      <c r="E328" s="3"/>
      <c r="F328" s="3"/>
      <c r="G328" s="3"/>
      <c r="H328" s="3"/>
    </row>
    <row r="329" spans="4:8" s="1" customFormat="1">
      <c r="D329" s="3"/>
      <c r="E329" s="3"/>
      <c r="F329" s="3"/>
      <c r="G329" s="3"/>
      <c r="H329" s="3"/>
    </row>
    <row r="330" spans="4:8" s="1" customFormat="1">
      <c r="D330" s="3"/>
      <c r="E330" s="3"/>
      <c r="F330" s="3"/>
      <c r="G330" s="3"/>
      <c r="H330" s="3"/>
    </row>
    <row r="331" spans="4:8" s="1" customFormat="1">
      <c r="D331" s="3"/>
      <c r="E331" s="3"/>
      <c r="F331" s="3"/>
      <c r="G331" s="3"/>
      <c r="H331" s="3"/>
    </row>
    <row r="332" spans="4:8" s="1" customFormat="1">
      <c r="D332" s="3"/>
      <c r="E332" s="3"/>
      <c r="F332" s="3"/>
      <c r="G332" s="3"/>
      <c r="H332" s="3"/>
    </row>
    <row r="333" spans="4:8" s="1" customFormat="1">
      <c r="D333" s="3"/>
      <c r="E333" s="3"/>
      <c r="F333" s="3"/>
      <c r="G333" s="3"/>
      <c r="H333" s="3"/>
    </row>
    <row r="334" spans="4:8" s="1" customFormat="1">
      <c r="D334" s="3"/>
      <c r="E334" s="3"/>
      <c r="F334" s="3"/>
      <c r="G334" s="3"/>
      <c r="H334" s="3"/>
    </row>
    <row r="335" spans="4:8" s="1" customFormat="1">
      <c r="D335" s="3"/>
      <c r="E335" s="3"/>
      <c r="F335" s="3"/>
      <c r="G335" s="3"/>
      <c r="H335" s="3"/>
    </row>
    <row r="336" spans="4:8" s="1" customFormat="1">
      <c r="D336" s="3"/>
      <c r="E336" s="3"/>
      <c r="F336" s="3"/>
      <c r="G336" s="3"/>
      <c r="H336" s="3"/>
    </row>
    <row r="337" spans="4:8" s="1" customFormat="1">
      <c r="D337" s="3"/>
      <c r="E337" s="3"/>
      <c r="F337" s="3"/>
      <c r="G337" s="3"/>
      <c r="H337" s="3"/>
    </row>
    <row r="338" spans="4:8" s="1" customFormat="1">
      <c r="D338" s="3"/>
      <c r="E338" s="3"/>
      <c r="F338" s="3"/>
      <c r="G338" s="3"/>
      <c r="H338" s="3"/>
    </row>
    <row r="339" spans="4:8" s="1" customFormat="1">
      <c r="D339" s="3"/>
      <c r="E339" s="3"/>
      <c r="F339" s="3"/>
      <c r="G339" s="3"/>
      <c r="H339" s="3"/>
    </row>
    <row r="340" spans="4:8" s="1" customFormat="1">
      <c r="D340" s="3"/>
      <c r="E340" s="3"/>
      <c r="F340" s="3"/>
      <c r="G340" s="3"/>
      <c r="H340" s="3"/>
    </row>
    <row r="341" spans="4:8" s="1" customFormat="1">
      <c r="D341" s="3"/>
      <c r="E341" s="3"/>
      <c r="F341" s="3"/>
      <c r="G341" s="3"/>
      <c r="H341" s="3"/>
    </row>
    <row r="342" spans="4:8" s="1" customFormat="1">
      <c r="D342" s="3"/>
      <c r="E342" s="3"/>
      <c r="F342" s="3"/>
      <c r="G342" s="3"/>
      <c r="H342" s="3"/>
    </row>
    <row r="343" spans="4:8" s="1" customFormat="1">
      <c r="D343" s="3"/>
      <c r="E343" s="3"/>
      <c r="F343" s="3"/>
      <c r="G343" s="3"/>
      <c r="H343" s="3"/>
    </row>
    <row r="344" spans="4:8" s="1" customFormat="1">
      <c r="D344" s="3"/>
      <c r="E344" s="3"/>
      <c r="F344" s="3"/>
      <c r="G344" s="3"/>
      <c r="H344" s="3"/>
    </row>
    <row r="345" spans="4:8" s="1" customFormat="1">
      <c r="D345" s="3"/>
      <c r="E345" s="3"/>
      <c r="F345" s="3"/>
      <c r="G345" s="3"/>
      <c r="H345" s="3"/>
    </row>
    <row r="346" spans="4:8" s="1" customFormat="1">
      <c r="D346" s="3"/>
      <c r="E346" s="3"/>
      <c r="F346" s="3"/>
      <c r="G346" s="3"/>
      <c r="H346" s="3"/>
    </row>
    <row r="347" spans="4:8" s="1" customFormat="1">
      <c r="D347" s="3"/>
      <c r="E347" s="3"/>
      <c r="F347" s="3"/>
      <c r="G347" s="3"/>
      <c r="H347" s="3"/>
    </row>
    <row r="348" spans="4:8" s="1" customFormat="1">
      <c r="D348" s="3"/>
      <c r="E348" s="3"/>
      <c r="F348" s="3"/>
      <c r="G348" s="3"/>
      <c r="H348" s="3"/>
    </row>
    <row r="349" spans="4:8" s="1" customFormat="1">
      <c r="D349" s="3"/>
      <c r="E349" s="3"/>
      <c r="F349" s="3"/>
      <c r="G349" s="3"/>
      <c r="H349" s="3"/>
    </row>
    <row r="350" spans="4:8" s="1" customFormat="1">
      <c r="D350" s="3"/>
      <c r="E350" s="3"/>
      <c r="F350" s="3"/>
      <c r="G350" s="3"/>
      <c r="H350" s="3"/>
    </row>
    <row r="351" spans="4:8" s="1" customFormat="1">
      <c r="D351" s="3"/>
      <c r="E351" s="3"/>
      <c r="F351" s="3"/>
      <c r="G351" s="3"/>
      <c r="H351" s="3"/>
    </row>
    <row r="352" spans="4:8" s="1" customFormat="1">
      <c r="D352" s="3"/>
      <c r="E352" s="3"/>
      <c r="F352" s="3"/>
      <c r="G352" s="3"/>
      <c r="H352" s="3"/>
    </row>
    <row r="353" spans="4:8" s="1" customFormat="1">
      <c r="D353" s="3"/>
      <c r="E353" s="3"/>
      <c r="F353" s="3"/>
      <c r="G353" s="3"/>
      <c r="H353" s="3"/>
    </row>
    <row r="354" spans="4:8" s="1" customFormat="1">
      <c r="D354" s="3"/>
      <c r="E354" s="3"/>
      <c r="F354" s="3"/>
      <c r="G354" s="3"/>
      <c r="H354" s="3"/>
    </row>
    <row r="355" spans="4:8" s="1" customFormat="1">
      <c r="D355" s="3"/>
      <c r="E355" s="3"/>
      <c r="F355" s="3"/>
      <c r="G355" s="3"/>
      <c r="H355" s="3"/>
    </row>
    <row r="356" spans="4:8" s="1" customFormat="1">
      <c r="D356" s="3"/>
      <c r="E356" s="3"/>
      <c r="F356" s="3"/>
      <c r="G356" s="3"/>
      <c r="H356" s="3"/>
    </row>
    <row r="357" spans="4:8" s="1" customFormat="1">
      <c r="D357" s="3"/>
      <c r="E357" s="3"/>
      <c r="F357" s="3"/>
      <c r="G357" s="3"/>
      <c r="H357" s="3"/>
    </row>
    <row r="358" spans="4:8" s="1" customFormat="1">
      <c r="D358" s="3"/>
      <c r="E358" s="3"/>
      <c r="F358" s="3"/>
      <c r="G358" s="3"/>
      <c r="H358" s="3"/>
    </row>
    <row r="359" spans="4:8" s="1" customFormat="1">
      <c r="D359" s="3"/>
      <c r="E359" s="3"/>
      <c r="F359" s="3"/>
      <c r="G359" s="3"/>
      <c r="H359" s="3"/>
    </row>
    <row r="360" spans="4:8" s="1" customFormat="1">
      <c r="D360" s="3"/>
      <c r="E360" s="3"/>
      <c r="F360" s="3"/>
      <c r="G360" s="3"/>
      <c r="H360" s="3"/>
    </row>
    <row r="361" spans="4:8" s="1" customFormat="1">
      <c r="D361" s="3"/>
      <c r="E361" s="3"/>
      <c r="F361" s="3"/>
      <c r="G361" s="3"/>
      <c r="H361" s="3"/>
    </row>
    <row r="362" spans="4:8" s="1" customFormat="1">
      <c r="D362" s="3"/>
      <c r="E362" s="3"/>
      <c r="F362" s="3"/>
      <c r="G362" s="3"/>
      <c r="H362" s="3"/>
    </row>
    <row r="363" spans="4:8" s="1" customFormat="1">
      <c r="D363" s="3"/>
      <c r="E363" s="3"/>
      <c r="F363" s="3"/>
      <c r="G363" s="3"/>
      <c r="H363" s="3"/>
    </row>
    <row r="364" spans="4:8" s="1" customFormat="1">
      <c r="D364" s="3"/>
      <c r="E364" s="3"/>
      <c r="F364" s="3"/>
      <c r="G364" s="3"/>
      <c r="H364" s="3"/>
    </row>
    <row r="365" spans="4:8" s="1" customFormat="1">
      <c r="D365" s="3"/>
      <c r="E365" s="3"/>
      <c r="F365" s="3"/>
      <c r="G365" s="3"/>
      <c r="H365" s="3"/>
    </row>
    <row r="366" spans="4:8" s="1" customFormat="1">
      <c r="D366" s="3"/>
      <c r="E366" s="3"/>
      <c r="F366" s="3"/>
      <c r="G366" s="3"/>
      <c r="H366" s="3"/>
    </row>
    <row r="367" spans="4:8" s="1" customFormat="1">
      <c r="D367" s="3"/>
      <c r="E367" s="3"/>
      <c r="F367" s="3"/>
      <c r="G367" s="3"/>
      <c r="H367" s="3"/>
    </row>
    <row r="368" spans="4:8" s="1" customFormat="1">
      <c r="D368" s="3"/>
      <c r="E368" s="3"/>
      <c r="F368" s="3"/>
      <c r="G368" s="3"/>
      <c r="H368" s="3"/>
    </row>
    <row r="369" spans="4:8" s="1" customFormat="1">
      <c r="D369" s="3"/>
      <c r="E369" s="3"/>
      <c r="F369" s="3"/>
      <c r="G369" s="3"/>
      <c r="H369" s="3"/>
    </row>
    <row r="370" spans="4:8" s="1" customFormat="1">
      <c r="D370" s="3"/>
      <c r="E370" s="3"/>
      <c r="F370" s="3"/>
      <c r="G370" s="3"/>
      <c r="H370" s="3"/>
    </row>
    <row r="371" spans="4:8" s="1" customFormat="1">
      <c r="D371" s="3"/>
      <c r="E371" s="3"/>
      <c r="F371" s="3"/>
      <c r="G371" s="3"/>
      <c r="H371" s="3"/>
    </row>
    <row r="372" spans="4:8" s="1" customFormat="1">
      <c r="D372" s="3"/>
      <c r="E372" s="3"/>
      <c r="F372" s="3"/>
      <c r="G372" s="3"/>
      <c r="H372" s="3"/>
    </row>
    <row r="373" spans="4:8" s="1" customFormat="1">
      <c r="D373" s="3"/>
      <c r="E373" s="3"/>
      <c r="F373" s="3"/>
      <c r="G373" s="3"/>
      <c r="H373" s="3"/>
    </row>
    <row r="374" spans="4:8" s="1" customFormat="1">
      <c r="D374" s="3"/>
      <c r="E374" s="3"/>
      <c r="F374" s="3"/>
      <c r="G374" s="3"/>
      <c r="H374" s="3"/>
    </row>
    <row r="375" spans="4:8" s="1" customFormat="1">
      <c r="D375" s="3"/>
      <c r="E375" s="3"/>
      <c r="F375" s="3"/>
      <c r="G375" s="3"/>
      <c r="H375" s="3"/>
    </row>
    <row r="376" spans="4:8" s="1" customFormat="1">
      <c r="D376" s="3"/>
      <c r="E376" s="3"/>
      <c r="F376" s="3"/>
      <c r="G376" s="3"/>
      <c r="H376" s="3"/>
    </row>
    <row r="377" spans="4:8" s="1" customFormat="1">
      <c r="D377" s="3"/>
      <c r="E377" s="3"/>
      <c r="F377" s="3"/>
      <c r="G377" s="3"/>
      <c r="H377" s="3"/>
    </row>
    <row r="378" spans="4:8" s="1" customFormat="1">
      <c r="D378" s="3"/>
      <c r="E378" s="3"/>
      <c r="F378" s="3"/>
      <c r="G378" s="3"/>
      <c r="H378" s="3"/>
    </row>
    <row r="379" spans="4:8" s="1" customFormat="1">
      <c r="D379" s="3"/>
      <c r="E379" s="3"/>
      <c r="F379" s="3"/>
      <c r="G379" s="3"/>
      <c r="H379" s="3"/>
    </row>
    <row r="380" spans="4:8" s="1" customFormat="1">
      <c r="D380" s="3"/>
      <c r="E380" s="3"/>
      <c r="F380" s="3"/>
      <c r="G380" s="3"/>
      <c r="H380" s="3"/>
    </row>
    <row r="381" spans="4:8" s="1" customFormat="1">
      <c r="D381" s="3"/>
      <c r="E381" s="3"/>
      <c r="F381" s="3"/>
      <c r="G381" s="3"/>
      <c r="H381" s="3"/>
    </row>
    <row r="382" spans="4:8" s="1" customFormat="1">
      <c r="D382" s="3"/>
      <c r="E382" s="3"/>
      <c r="F382" s="3"/>
      <c r="G382" s="3"/>
      <c r="H382" s="3"/>
    </row>
    <row r="383" spans="4:8" s="1" customFormat="1">
      <c r="D383" s="3"/>
      <c r="E383" s="3"/>
      <c r="F383" s="3"/>
      <c r="G383" s="3"/>
      <c r="H383" s="3"/>
    </row>
    <row r="384" spans="4:8" s="1" customFormat="1">
      <c r="D384" s="3"/>
      <c r="E384" s="3"/>
      <c r="F384" s="3"/>
      <c r="G384" s="3"/>
      <c r="H384" s="3"/>
    </row>
    <row r="385" spans="4:8" s="1" customFormat="1">
      <c r="D385" s="3"/>
      <c r="E385" s="3"/>
      <c r="F385" s="3"/>
      <c r="G385" s="3"/>
      <c r="H385" s="3"/>
    </row>
    <row r="386" spans="4:8" s="1" customFormat="1">
      <c r="D386" s="3"/>
      <c r="E386" s="3"/>
      <c r="F386" s="3"/>
      <c r="G386" s="3"/>
      <c r="H386" s="3"/>
    </row>
    <row r="387" spans="4:8" s="1" customFormat="1">
      <c r="D387" s="3"/>
      <c r="E387" s="3"/>
      <c r="F387" s="3"/>
      <c r="G387" s="3"/>
      <c r="H387" s="3"/>
    </row>
    <row r="388" spans="4:8" s="1" customFormat="1">
      <c r="D388" s="3"/>
      <c r="E388" s="3"/>
      <c r="F388" s="3"/>
      <c r="G388" s="3"/>
      <c r="H388" s="3"/>
    </row>
    <row r="389" spans="4:8" s="1" customFormat="1">
      <c r="D389" s="3"/>
      <c r="E389" s="3"/>
      <c r="F389" s="3"/>
      <c r="G389" s="3"/>
      <c r="H389" s="3"/>
    </row>
    <row r="390" spans="4:8" s="1" customFormat="1">
      <c r="D390" s="3"/>
      <c r="E390" s="3"/>
      <c r="F390" s="3"/>
      <c r="G390" s="3"/>
      <c r="H390" s="3"/>
    </row>
    <row r="391" spans="4:8" s="1" customFormat="1">
      <c r="D391" s="3"/>
      <c r="E391" s="3"/>
      <c r="F391" s="3"/>
      <c r="G391" s="3"/>
      <c r="H391" s="3"/>
    </row>
    <row r="392" spans="4:8" s="1" customFormat="1">
      <c r="D392" s="3"/>
      <c r="E392" s="3"/>
      <c r="F392" s="3"/>
      <c r="G392" s="3"/>
      <c r="H392" s="3"/>
    </row>
    <row r="393" spans="4:8" s="1" customFormat="1">
      <c r="D393" s="3"/>
      <c r="E393" s="3"/>
      <c r="F393" s="3"/>
      <c r="G393" s="3"/>
      <c r="H393" s="3"/>
    </row>
    <row r="394" spans="4:8" s="1" customFormat="1">
      <c r="D394" s="3"/>
      <c r="E394" s="3"/>
      <c r="F394" s="3"/>
      <c r="G394" s="3"/>
      <c r="H394" s="3"/>
    </row>
    <row r="395" spans="4:8" s="1" customFormat="1">
      <c r="D395" s="3"/>
      <c r="E395" s="3"/>
      <c r="F395" s="3"/>
      <c r="G395" s="3"/>
      <c r="H395" s="3"/>
    </row>
    <row r="396" spans="4:8" s="1" customFormat="1">
      <c r="D396" s="3"/>
      <c r="E396" s="3"/>
      <c r="F396" s="3"/>
      <c r="G396" s="3"/>
      <c r="H396" s="3"/>
    </row>
    <row r="397" spans="4:8" s="1" customFormat="1">
      <c r="D397" s="3"/>
      <c r="E397" s="3"/>
      <c r="F397" s="3"/>
      <c r="G397" s="3"/>
      <c r="H397" s="3"/>
    </row>
    <row r="398" spans="4:8" s="1" customFormat="1">
      <c r="D398" s="3"/>
      <c r="E398" s="3"/>
      <c r="F398" s="3"/>
      <c r="G398" s="3"/>
      <c r="H398" s="3"/>
    </row>
    <row r="399" spans="4:8" s="1" customFormat="1">
      <c r="D399" s="3"/>
      <c r="E399" s="3"/>
      <c r="F399" s="3"/>
      <c r="G399" s="3"/>
      <c r="H399" s="3"/>
    </row>
    <row r="400" spans="4:8" s="1" customFormat="1">
      <c r="D400" s="3"/>
      <c r="E400" s="3"/>
      <c r="F400" s="3"/>
      <c r="G400" s="3"/>
      <c r="H400" s="3"/>
    </row>
    <row r="401" spans="4:8" s="1" customFormat="1">
      <c r="D401" s="3"/>
      <c r="E401" s="3"/>
      <c r="F401" s="3"/>
      <c r="G401" s="3"/>
      <c r="H401" s="3"/>
    </row>
    <row r="402" spans="4:8" s="1" customFormat="1">
      <c r="D402" s="3"/>
      <c r="E402" s="3"/>
      <c r="F402" s="3"/>
      <c r="G402" s="3"/>
      <c r="H402" s="3"/>
    </row>
    <row r="403" spans="4:8" s="1" customFormat="1">
      <c r="D403" s="3"/>
      <c r="E403" s="3"/>
      <c r="F403" s="3"/>
      <c r="G403" s="3"/>
      <c r="H403" s="3"/>
    </row>
    <row r="404" spans="4:8" s="1" customFormat="1">
      <c r="D404" s="3"/>
      <c r="E404" s="3"/>
      <c r="F404" s="3"/>
      <c r="G404" s="3"/>
      <c r="H404" s="3"/>
    </row>
    <row r="405" spans="4:8" s="1" customFormat="1">
      <c r="D405" s="3"/>
      <c r="E405" s="3"/>
      <c r="F405" s="3"/>
      <c r="G405" s="3"/>
      <c r="H405" s="3"/>
    </row>
    <row r="406" spans="4:8" s="1" customFormat="1">
      <c r="D406" s="3"/>
      <c r="E406" s="3"/>
      <c r="F406" s="3"/>
      <c r="G406" s="3"/>
      <c r="H406" s="3"/>
    </row>
    <row r="407" spans="4:8" s="1" customFormat="1">
      <c r="D407" s="3"/>
      <c r="E407" s="3"/>
      <c r="F407" s="3"/>
      <c r="G407" s="3"/>
      <c r="H407" s="3"/>
    </row>
    <row r="408" spans="4:8" s="1" customFormat="1">
      <c r="D408" s="3"/>
      <c r="E408" s="3"/>
      <c r="F408" s="3"/>
      <c r="G408" s="3"/>
      <c r="H408" s="3"/>
    </row>
    <row r="409" spans="4:8" s="1" customFormat="1">
      <c r="D409" s="3"/>
      <c r="E409" s="3"/>
      <c r="F409" s="3"/>
      <c r="G409" s="3"/>
      <c r="H409" s="3"/>
    </row>
    <row r="410" spans="4:8" s="1" customFormat="1">
      <c r="D410" s="3"/>
      <c r="E410" s="3"/>
      <c r="F410" s="3"/>
      <c r="G410" s="3"/>
      <c r="H410" s="3"/>
    </row>
    <row r="411" spans="4:8" s="1" customFormat="1">
      <c r="D411" s="3"/>
      <c r="E411" s="3"/>
      <c r="F411" s="3"/>
      <c r="G411" s="3"/>
      <c r="H411" s="3"/>
    </row>
    <row r="412" spans="4:8" s="1" customFormat="1">
      <c r="D412" s="3"/>
      <c r="E412" s="3"/>
      <c r="F412" s="3"/>
      <c r="G412" s="3"/>
      <c r="H412" s="3"/>
    </row>
    <row r="413" spans="4:8" s="1" customFormat="1">
      <c r="D413" s="3"/>
      <c r="E413" s="3"/>
      <c r="F413" s="3"/>
      <c r="G413" s="3"/>
      <c r="H413" s="3"/>
    </row>
    <row r="414" spans="4:8" s="1" customFormat="1">
      <c r="D414" s="3"/>
      <c r="E414" s="3"/>
      <c r="F414" s="3"/>
      <c r="G414" s="3"/>
      <c r="H414" s="3"/>
    </row>
    <row r="415" spans="4:8" s="1" customFormat="1">
      <c r="D415" s="3"/>
      <c r="E415" s="3"/>
      <c r="F415" s="3"/>
      <c r="G415" s="3"/>
      <c r="H415" s="3"/>
    </row>
    <row r="416" spans="4:8" s="1" customFormat="1">
      <c r="D416" s="3"/>
      <c r="E416" s="3"/>
      <c r="F416" s="3"/>
      <c r="G416" s="3"/>
      <c r="H416" s="3"/>
    </row>
    <row r="417" spans="4:8" s="1" customFormat="1">
      <c r="D417" s="3"/>
      <c r="E417" s="3"/>
      <c r="F417" s="3"/>
      <c r="G417" s="3"/>
      <c r="H417" s="3"/>
    </row>
    <row r="418" spans="4:8" s="1" customFormat="1">
      <c r="D418" s="3"/>
      <c r="E418" s="3"/>
      <c r="F418" s="3"/>
      <c r="G418" s="3"/>
      <c r="H418" s="3"/>
    </row>
    <row r="419" spans="4:8" s="1" customFormat="1">
      <c r="D419" s="3"/>
      <c r="E419" s="3"/>
      <c r="F419" s="3"/>
      <c r="G419" s="3"/>
      <c r="H419" s="3"/>
    </row>
    <row r="420" spans="4:8" s="1" customFormat="1">
      <c r="D420" s="3"/>
      <c r="E420" s="3"/>
      <c r="F420" s="3"/>
      <c r="G420" s="3"/>
      <c r="H420" s="3"/>
    </row>
    <row r="421" spans="4:8" s="1" customFormat="1">
      <c r="D421" s="3"/>
      <c r="E421" s="3"/>
      <c r="F421" s="3"/>
      <c r="G421" s="3"/>
      <c r="H421" s="3"/>
    </row>
    <row r="422" spans="4:8" s="1" customFormat="1">
      <c r="D422" s="3"/>
      <c r="E422" s="3"/>
      <c r="F422" s="3"/>
      <c r="G422" s="3"/>
      <c r="H422" s="3"/>
    </row>
    <row r="423" spans="4:8" s="1" customFormat="1">
      <c r="D423" s="3"/>
      <c r="E423" s="3"/>
      <c r="F423" s="3"/>
      <c r="G423" s="3"/>
      <c r="H423" s="3"/>
    </row>
    <row r="424" spans="4:8" s="1" customFormat="1">
      <c r="D424" s="3"/>
      <c r="E424" s="3"/>
      <c r="F424" s="3"/>
      <c r="G424" s="3"/>
      <c r="H424" s="3"/>
    </row>
    <row r="425" spans="4:8" s="1" customFormat="1">
      <c r="D425" s="3"/>
      <c r="E425" s="3"/>
      <c r="F425" s="3"/>
      <c r="G425" s="3"/>
      <c r="H425" s="3"/>
    </row>
    <row r="426" spans="4:8" s="1" customFormat="1">
      <c r="D426" s="3"/>
      <c r="E426" s="3"/>
      <c r="F426" s="3"/>
      <c r="G426" s="3"/>
      <c r="H426" s="3"/>
    </row>
    <row r="427" spans="4:8" s="1" customFormat="1">
      <c r="D427" s="3"/>
      <c r="E427" s="3"/>
      <c r="F427" s="3"/>
      <c r="G427" s="3"/>
      <c r="H427" s="3"/>
    </row>
    <row r="428" spans="4:8" s="1" customFormat="1">
      <c r="D428" s="3"/>
      <c r="E428" s="3"/>
      <c r="F428" s="3"/>
      <c r="G428" s="3"/>
      <c r="H428" s="3"/>
    </row>
    <row r="429" spans="4:8" s="1" customFormat="1">
      <c r="D429" s="3"/>
      <c r="E429" s="3"/>
      <c r="F429" s="3"/>
      <c r="G429" s="3"/>
      <c r="H429" s="3"/>
    </row>
    <row r="430" spans="4:8" s="1" customFormat="1">
      <c r="D430" s="3"/>
      <c r="E430" s="3"/>
      <c r="F430" s="3"/>
      <c r="G430" s="3"/>
      <c r="H430" s="3"/>
    </row>
    <row r="431" spans="4:8" s="1" customFormat="1">
      <c r="D431" s="3"/>
      <c r="E431" s="3"/>
      <c r="F431" s="3"/>
      <c r="G431" s="3"/>
      <c r="H431" s="3"/>
    </row>
    <row r="432" spans="4:8" s="1" customFormat="1">
      <c r="D432" s="3"/>
      <c r="E432" s="3"/>
      <c r="F432" s="3"/>
      <c r="G432" s="3"/>
      <c r="H432" s="3"/>
    </row>
    <row r="433" spans="4:8" s="1" customFormat="1">
      <c r="D433" s="3"/>
      <c r="E433" s="3"/>
      <c r="F433" s="3"/>
      <c r="G433" s="3"/>
      <c r="H433" s="3"/>
    </row>
    <row r="434" spans="4:8" s="1" customFormat="1">
      <c r="D434" s="3"/>
      <c r="E434" s="3"/>
      <c r="F434" s="3"/>
      <c r="G434" s="3"/>
      <c r="H434" s="3"/>
    </row>
    <row r="435" spans="4:8" s="1" customFormat="1">
      <c r="D435" s="3"/>
      <c r="E435" s="3"/>
      <c r="F435" s="3"/>
      <c r="G435" s="3"/>
      <c r="H435" s="3"/>
    </row>
    <row r="436" spans="4:8" s="1" customFormat="1">
      <c r="D436" s="3"/>
      <c r="E436" s="3"/>
      <c r="F436" s="3"/>
      <c r="G436" s="3"/>
      <c r="H436" s="3"/>
    </row>
    <row r="437" spans="4:8" s="1" customFormat="1">
      <c r="D437" s="3"/>
      <c r="E437" s="3"/>
      <c r="F437" s="3"/>
      <c r="G437" s="3"/>
      <c r="H437" s="3"/>
    </row>
    <row r="438" spans="4:8" s="1" customFormat="1">
      <c r="D438" s="3"/>
      <c r="E438" s="3"/>
      <c r="F438" s="3"/>
      <c r="G438" s="3"/>
      <c r="H438" s="3"/>
    </row>
    <row r="439" spans="4:8" s="1" customFormat="1">
      <c r="D439" s="3"/>
      <c r="E439" s="3"/>
      <c r="F439" s="3"/>
      <c r="G439" s="3"/>
      <c r="H439" s="3"/>
    </row>
    <row r="440" spans="4:8" s="1" customFormat="1">
      <c r="D440" s="3"/>
      <c r="E440" s="3"/>
      <c r="F440" s="3"/>
      <c r="G440" s="3"/>
      <c r="H440" s="3"/>
    </row>
    <row r="441" spans="4:8" s="1" customFormat="1">
      <c r="D441" s="3"/>
      <c r="E441" s="3"/>
      <c r="F441" s="3"/>
      <c r="G441" s="3"/>
      <c r="H441" s="3"/>
    </row>
    <row r="442" spans="4:8" s="1" customFormat="1">
      <c r="D442" s="3"/>
      <c r="E442" s="3"/>
      <c r="F442" s="3"/>
      <c r="G442" s="3"/>
      <c r="H442" s="3"/>
    </row>
    <row r="443" spans="4:8" s="1" customFormat="1">
      <c r="D443" s="3"/>
      <c r="E443" s="3"/>
      <c r="F443" s="3"/>
      <c r="G443" s="3"/>
      <c r="H443" s="3"/>
    </row>
    <row r="444" spans="4:8" s="1" customFormat="1">
      <c r="D444" s="3"/>
      <c r="E444" s="3"/>
      <c r="F444" s="3"/>
      <c r="G444" s="3"/>
      <c r="H444" s="3"/>
    </row>
    <row r="445" spans="4:8" s="1" customFormat="1">
      <c r="D445" s="3"/>
      <c r="E445" s="3"/>
      <c r="F445" s="3"/>
      <c r="G445" s="3"/>
      <c r="H445" s="3"/>
    </row>
    <row r="446" spans="4:8" s="1" customFormat="1">
      <c r="D446" s="3"/>
      <c r="E446" s="3"/>
      <c r="F446" s="3"/>
      <c r="G446" s="3"/>
      <c r="H446" s="3"/>
    </row>
    <row r="447" spans="4:8" s="1" customFormat="1">
      <c r="D447" s="3"/>
      <c r="E447" s="3"/>
      <c r="F447" s="3"/>
      <c r="G447" s="3"/>
      <c r="H447" s="3"/>
    </row>
    <row r="448" spans="4:8" s="1" customFormat="1">
      <c r="D448" s="3"/>
      <c r="E448" s="3"/>
      <c r="F448" s="3"/>
      <c r="G448" s="3"/>
      <c r="H448" s="3"/>
    </row>
    <row r="449" spans="4:8" s="1" customFormat="1">
      <c r="D449" s="3"/>
      <c r="E449" s="3"/>
      <c r="F449" s="3"/>
      <c r="G449" s="3"/>
      <c r="H449" s="3"/>
    </row>
    <row r="450" spans="4:8" s="1" customFormat="1">
      <c r="D450" s="3"/>
      <c r="E450" s="3"/>
      <c r="F450" s="3"/>
      <c r="G450" s="3"/>
      <c r="H450" s="3"/>
    </row>
    <row r="451" spans="4:8" s="1" customFormat="1">
      <c r="D451" s="3"/>
      <c r="E451" s="3"/>
      <c r="F451" s="3"/>
      <c r="G451" s="3"/>
      <c r="H451" s="3"/>
    </row>
    <row r="452" spans="4:8" s="1" customFormat="1">
      <c r="D452" s="3"/>
      <c r="E452" s="3"/>
      <c r="F452" s="3"/>
      <c r="G452" s="3"/>
      <c r="H452" s="3"/>
    </row>
    <row r="453" spans="4:8" s="1" customFormat="1">
      <c r="D453" s="3"/>
      <c r="E453" s="3"/>
      <c r="F453" s="3"/>
      <c r="G453" s="3"/>
      <c r="H453" s="3"/>
    </row>
    <row r="454" spans="4:8" s="1" customFormat="1">
      <c r="D454" s="3"/>
      <c r="E454" s="3"/>
      <c r="F454" s="3"/>
      <c r="G454" s="3"/>
      <c r="H454" s="3"/>
    </row>
    <row r="455" spans="4:8" s="1" customFormat="1">
      <c r="D455" s="3"/>
      <c r="E455" s="3"/>
      <c r="F455" s="3"/>
      <c r="G455" s="3"/>
      <c r="H455" s="3"/>
    </row>
    <row r="456" spans="4:8" s="1" customFormat="1">
      <c r="D456" s="3"/>
      <c r="E456" s="3"/>
      <c r="F456" s="3"/>
      <c r="G456" s="3"/>
      <c r="H456" s="3"/>
    </row>
    <row r="457" spans="4:8" s="1" customFormat="1">
      <c r="D457" s="3"/>
      <c r="E457" s="3"/>
      <c r="F457" s="3"/>
      <c r="G457" s="3"/>
      <c r="H457" s="3"/>
    </row>
    <row r="458" spans="4:8" s="1" customFormat="1">
      <c r="D458" s="3"/>
      <c r="E458" s="3"/>
      <c r="F458" s="3"/>
      <c r="G458" s="3"/>
      <c r="H458" s="3"/>
    </row>
    <row r="459" spans="4:8" s="1" customFormat="1">
      <c r="D459" s="3"/>
      <c r="E459" s="3"/>
      <c r="F459" s="3"/>
      <c r="G459" s="3"/>
      <c r="H459" s="3"/>
    </row>
    <row r="460" spans="4:8" s="1" customFormat="1">
      <c r="D460" s="3"/>
      <c r="E460" s="3"/>
      <c r="F460" s="3"/>
      <c r="G460" s="3"/>
      <c r="H460" s="3"/>
    </row>
    <row r="461" spans="4:8" s="1" customFormat="1">
      <c r="D461" s="3"/>
      <c r="E461" s="3"/>
      <c r="F461" s="3"/>
      <c r="G461" s="3"/>
      <c r="H461" s="3"/>
    </row>
    <row r="462" spans="4:8" s="1" customFormat="1">
      <c r="D462" s="3"/>
      <c r="E462" s="3"/>
      <c r="F462" s="3"/>
      <c r="G462" s="3"/>
      <c r="H462" s="3"/>
    </row>
    <row r="463" spans="4:8" s="1" customFormat="1">
      <c r="D463" s="3"/>
      <c r="E463" s="3"/>
      <c r="F463" s="3"/>
      <c r="G463" s="3"/>
      <c r="H463" s="3"/>
    </row>
    <row r="464" spans="4:8" s="1" customFormat="1">
      <c r="D464" s="3"/>
      <c r="E464" s="3"/>
      <c r="F464" s="3"/>
      <c r="G464" s="3"/>
      <c r="H464" s="3"/>
    </row>
    <row r="465" spans="4:8" s="1" customFormat="1">
      <c r="D465" s="3"/>
      <c r="E465" s="3"/>
      <c r="F465" s="3"/>
      <c r="G465" s="3"/>
      <c r="H465" s="3"/>
    </row>
    <row r="466" spans="4:8" s="1" customFormat="1">
      <c r="D466" s="3"/>
      <c r="E466" s="3"/>
      <c r="F466" s="3"/>
      <c r="G466" s="3"/>
      <c r="H466" s="3"/>
    </row>
    <row r="467" spans="4:8" s="1" customFormat="1">
      <c r="D467" s="3"/>
      <c r="E467" s="3"/>
      <c r="F467" s="3"/>
      <c r="G467" s="3"/>
      <c r="H467" s="3"/>
    </row>
    <row r="468" spans="4:8" s="1" customFormat="1">
      <c r="D468" s="3"/>
      <c r="E468" s="3"/>
      <c r="F468" s="3"/>
      <c r="G468" s="3"/>
      <c r="H468" s="3"/>
    </row>
    <row r="469" spans="4:8" s="1" customFormat="1">
      <c r="D469" s="3"/>
      <c r="E469" s="3"/>
      <c r="F469" s="3"/>
      <c r="G469" s="3"/>
      <c r="H469" s="3"/>
    </row>
    <row r="470" spans="4:8" s="1" customFormat="1">
      <c r="D470" s="3"/>
      <c r="E470" s="3"/>
      <c r="F470" s="3"/>
      <c r="G470" s="3"/>
      <c r="H470" s="3"/>
    </row>
    <row r="471" spans="4:8" s="1" customFormat="1">
      <c r="D471" s="3"/>
      <c r="E471" s="3"/>
      <c r="F471" s="3"/>
      <c r="G471" s="3"/>
      <c r="H471" s="3"/>
    </row>
    <row r="472" spans="4:8" s="1" customFormat="1">
      <c r="D472" s="3"/>
      <c r="E472" s="3"/>
      <c r="F472" s="3"/>
      <c r="G472" s="3"/>
      <c r="H472" s="3"/>
    </row>
    <row r="473" spans="4:8" s="1" customFormat="1">
      <c r="D473" s="3"/>
      <c r="E473" s="3"/>
      <c r="F473" s="3"/>
      <c r="G473" s="3"/>
      <c r="H473" s="3"/>
    </row>
    <row r="474" spans="4:8" s="1" customFormat="1">
      <c r="D474" s="3"/>
      <c r="E474" s="3"/>
      <c r="F474" s="3"/>
      <c r="G474" s="3"/>
      <c r="H474" s="3"/>
    </row>
    <row r="475" spans="4:8" s="1" customFormat="1">
      <c r="D475" s="3"/>
      <c r="E475" s="3"/>
      <c r="F475" s="3"/>
      <c r="G475" s="3"/>
      <c r="H475" s="3"/>
    </row>
    <row r="476" spans="4:8" s="1" customFormat="1">
      <c r="D476" s="3"/>
      <c r="E476" s="3"/>
      <c r="F476" s="3"/>
      <c r="G476" s="3"/>
      <c r="H476" s="3"/>
    </row>
    <row r="477" spans="4:8" s="1" customFormat="1">
      <c r="D477" s="3"/>
      <c r="E477" s="3"/>
      <c r="F477" s="3"/>
      <c r="G477" s="3"/>
      <c r="H477" s="3"/>
    </row>
    <row r="478" spans="4:8" s="1" customFormat="1">
      <c r="D478" s="3"/>
      <c r="E478" s="3"/>
      <c r="F478" s="3"/>
      <c r="G478" s="3"/>
      <c r="H478" s="3"/>
    </row>
    <row r="479" spans="4:8" s="1" customFormat="1">
      <c r="D479" s="3"/>
      <c r="E479" s="3"/>
      <c r="F479" s="3"/>
      <c r="G479" s="3"/>
      <c r="H479" s="3"/>
    </row>
    <row r="480" spans="4:8" s="1" customFormat="1">
      <c r="D480" s="3"/>
      <c r="E480" s="3"/>
      <c r="F480" s="3"/>
      <c r="G480" s="3"/>
      <c r="H480" s="3"/>
    </row>
    <row r="481" spans="4:8" s="1" customFormat="1">
      <c r="D481" s="3"/>
      <c r="E481" s="3"/>
      <c r="F481" s="3"/>
      <c r="G481" s="3"/>
      <c r="H481" s="3"/>
    </row>
    <row r="482" spans="4:8" s="1" customFormat="1">
      <c r="D482" s="3"/>
      <c r="E482" s="3"/>
      <c r="F482" s="3"/>
      <c r="G482" s="3"/>
      <c r="H482" s="3"/>
    </row>
    <row r="483" spans="4:8" s="1" customFormat="1">
      <c r="D483" s="3"/>
      <c r="E483" s="3"/>
      <c r="F483" s="3"/>
      <c r="G483" s="3"/>
      <c r="H483" s="3"/>
    </row>
    <row r="484" spans="4:8" s="1" customFormat="1">
      <c r="D484" s="3"/>
      <c r="E484" s="3"/>
      <c r="F484" s="3"/>
      <c r="G484" s="3"/>
      <c r="H484" s="3"/>
    </row>
    <row r="485" spans="4:8" s="1" customFormat="1">
      <c r="D485" s="3"/>
      <c r="E485" s="3"/>
      <c r="F485" s="3"/>
      <c r="G485" s="3"/>
      <c r="H485" s="3"/>
    </row>
    <row r="486" spans="4:8" s="1" customFormat="1">
      <c r="D486" s="3"/>
      <c r="E486" s="3"/>
      <c r="F486" s="3"/>
      <c r="G486" s="3"/>
      <c r="H486" s="3"/>
    </row>
    <row r="487" spans="4:8" s="1" customFormat="1">
      <c r="D487" s="3"/>
      <c r="E487" s="3"/>
      <c r="F487" s="3"/>
      <c r="G487" s="3"/>
      <c r="H487" s="3"/>
    </row>
    <row r="488" spans="4:8" s="1" customFormat="1">
      <c r="D488" s="3"/>
      <c r="E488" s="3"/>
      <c r="F488" s="3"/>
      <c r="G488" s="3"/>
      <c r="H488" s="3"/>
    </row>
    <row r="489" spans="4:8" s="1" customFormat="1">
      <c r="D489" s="3"/>
      <c r="E489" s="3"/>
      <c r="F489" s="3"/>
      <c r="G489" s="3"/>
      <c r="H489" s="3"/>
    </row>
    <row r="490" spans="4:8" s="1" customFormat="1">
      <c r="D490" s="3"/>
      <c r="E490" s="3"/>
      <c r="F490" s="3"/>
      <c r="G490" s="3"/>
      <c r="H490" s="3"/>
    </row>
    <row r="491" spans="4:8" s="1" customFormat="1">
      <c r="D491" s="3"/>
      <c r="E491" s="3"/>
      <c r="F491" s="3"/>
      <c r="G491" s="3"/>
      <c r="H491" s="3"/>
    </row>
    <row r="492" spans="4:8" s="1" customFormat="1">
      <c r="D492" s="3"/>
      <c r="E492" s="3"/>
      <c r="F492" s="3"/>
      <c r="G492" s="3"/>
      <c r="H492" s="3"/>
    </row>
    <row r="493" spans="4:8" s="1" customFormat="1">
      <c r="D493" s="3"/>
      <c r="E493" s="3"/>
      <c r="F493" s="3"/>
      <c r="G493" s="3"/>
      <c r="H493" s="3"/>
    </row>
    <row r="494" spans="4:8" s="1" customFormat="1">
      <c r="D494" s="3"/>
      <c r="E494" s="3"/>
      <c r="F494" s="3"/>
      <c r="G494" s="3"/>
      <c r="H494" s="3"/>
    </row>
    <row r="495" spans="4:8" s="1" customFormat="1">
      <c r="D495" s="3"/>
      <c r="E495" s="3"/>
      <c r="F495" s="3"/>
      <c r="G495" s="3"/>
      <c r="H495" s="3"/>
    </row>
    <row r="496" spans="4:8" s="1" customFormat="1">
      <c r="D496" s="3"/>
      <c r="E496" s="3"/>
      <c r="F496" s="3"/>
      <c r="G496" s="3"/>
      <c r="H496" s="3"/>
    </row>
    <row r="497" spans="4:8" s="1" customFormat="1">
      <c r="D497" s="3"/>
      <c r="E497" s="3"/>
      <c r="F497" s="3"/>
      <c r="G497" s="3"/>
      <c r="H497" s="3"/>
    </row>
    <row r="498" spans="4:8" s="1" customFormat="1">
      <c r="D498" s="3"/>
      <c r="E498" s="3"/>
      <c r="F498" s="3"/>
      <c r="G498" s="3"/>
      <c r="H498" s="3"/>
    </row>
    <row r="499" spans="4:8" s="1" customFormat="1">
      <c r="D499" s="3"/>
      <c r="E499" s="3"/>
      <c r="F499" s="3"/>
      <c r="G499" s="3"/>
      <c r="H499" s="3"/>
    </row>
    <row r="500" spans="4:8" s="1" customFormat="1">
      <c r="D500" s="3"/>
      <c r="E500" s="3"/>
      <c r="F500" s="3"/>
      <c r="G500" s="3"/>
      <c r="H500" s="3"/>
    </row>
    <row r="501" spans="4:8" s="1" customFormat="1">
      <c r="D501" s="3"/>
      <c r="E501" s="3"/>
      <c r="F501" s="3"/>
      <c r="G501" s="3"/>
      <c r="H501" s="3"/>
    </row>
    <row r="502" spans="4:8" s="1" customFormat="1">
      <c r="D502" s="3"/>
      <c r="E502" s="3"/>
      <c r="F502" s="3"/>
      <c r="G502" s="3"/>
      <c r="H502" s="3"/>
    </row>
    <row r="503" spans="4:8" s="1" customFormat="1">
      <c r="D503" s="3"/>
      <c r="E503" s="3"/>
      <c r="F503" s="3"/>
      <c r="G503" s="3"/>
      <c r="H503" s="3"/>
    </row>
    <row r="504" spans="4:8" s="1" customFormat="1">
      <c r="D504" s="3"/>
      <c r="E504" s="3"/>
      <c r="F504" s="3"/>
      <c r="G504" s="3"/>
      <c r="H504" s="3"/>
    </row>
    <row r="505" spans="4:8" s="1" customFormat="1">
      <c r="D505" s="3"/>
      <c r="E505" s="3"/>
      <c r="F505" s="3"/>
      <c r="G505" s="3"/>
      <c r="H505" s="3"/>
    </row>
    <row r="506" spans="4:8" s="1" customFormat="1">
      <c r="D506" s="3"/>
      <c r="E506" s="3"/>
      <c r="F506" s="3"/>
      <c r="G506" s="3"/>
      <c r="H506" s="3"/>
    </row>
    <row r="507" spans="4:8" s="1" customFormat="1">
      <c r="D507" s="3"/>
      <c r="E507" s="3"/>
      <c r="F507" s="3"/>
      <c r="G507" s="3"/>
      <c r="H507" s="3"/>
    </row>
    <row r="508" spans="4:8" s="1" customFormat="1">
      <c r="D508" s="3"/>
      <c r="E508" s="3"/>
      <c r="F508" s="3"/>
      <c r="G508" s="3"/>
      <c r="H508" s="3"/>
    </row>
    <row r="509" spans="4:8" s="1" customFormat="1">
      <c r="D509" s="3"/>
      <c r="E509" s="3"/>
      <c r="F509" s="3"/>
      <c r="G509" s="3"/>
      <c r="H509" s="3"/>
    </row>
    <row r="510" spans="4:8" s="1" customFormat="1">
      <c r="D510" s="3"/>
      <c r="E510" s="3"/>
      <c r="F510" s="3"/>
      <c r="G510" s="3"/>
      <c r="H510" s="3"/>
    </row>
    <row r="511" spans="4:8" s="1" customFormat="1">
      <c r="D511" s="3"/>
      <c r="E511" s="3"/>
      <c r="F511" s="3"/>
      <c r="G511" s="3"/>
      <c r="H511" s="3"/>
    </row>
    <row r="512" spans="4:8" s="1" customFormat="1">
      <c r="D512" s="3"/>
      <c r="E512" s="3"/>
      <c r="F512" s="3"/>
      <c r="G512" s="3"/>
      <c r="H512" s="3"/>
    </row>
    <row r="513" spans="4:8" s="1" customFormat="1">
      <c r="D513" s="3"/>
      <c r="E513" s="3"/>
      <c r="F513" s="3"/>
      <c r="G513" s="3"/>
      <c r="H513" s="3"/>
    </row>
    <row r="514" spans="4:8" s="1" customFormat="1">
      <c r="D514" s="3"/>
      <c r="E514" s="3"/>
      <c r="F514" s="3"/>
      <c r="G514" s="3"/>
      <c r="H514" s="3"/>
    </row>
    <row r="515" spans="4:8" s="1" customFormat="1">
      <c r="D515" s="3"/>
      <c r="E515" s="3"/>
      <c r="F515" s="3"/>
      <c r="G515" s="3"/>
      <c r="H515" s="3"/>
    </row>
    <row r="516" spans="4:8" s="1" customFormat="1">
      <c r="D516" s="3"/>
      <c r="E516" s="3"/>
      <c r="F516" s="3"/>
      <c r="G516" s="3"/>
      <c r="H516" s="3"/>
    </row>
    <row r="517" spans="4:8" s="1" customFormat="1">
      <c r="D517" s="3"/>
      <c r="E517" s="3"/>
      <c r="F517" s="3"/>
      <c r="G517" s="3"/>
      <c r="H517" s="3"/>
    </row>
    <row r="518" spans="4:8" s="1" customFormat="1">
      <c r="D518" s="3"/>
      <c r="E518" s="3"/>
      <c r="F518" s="3"/>
      <c r="G518" s="3"/>
      <c r="H518" s="3"/>
    </row>
    <row r="519" spans="4:8" s="1" customFormat="1">
      <c r="D519" s="3"/>
      <c r="E519" s="3"/>
      <c r="F519" s="3"/>
      <c r="G519" s="3"/>
      <c r="H519" s="3"/>
    </row>
    <row r="520" spans="4:8" s="1" customFormat="1">
      <c r="D520" s="3"/>
      <c r="E520" s="3"/>
      <c r="F520" s="3"/>
      <c r="G520" s="3"/>
      <c r="H520" s="3"/>
    </row>
    <row r="521" spans="4:8" s="1" customFormat="1">
      <c r="D521" s="3"/>
      <c r="E521" s="3"/>
      <c r="F521" s="3"/>
      <c r="G521" s="3"/>
      <c r="H521" s="3"/>
    </row>
    <row r="522" spans="4:8" s="1" customFormat="1">
      <c r="D522" s="3"/>
      <c r="E522" s="3"/>
      <c r="F522" s="3"/>
      <c r="G522" s="3"/>
      <c r="H522" s="3"/>
    </row>
    <row r="523" spans="4:8" s="1" customFormat="1">
      <c r="D523" s="3"/>
      <c r="E523" s="3"/>
      <c r="F523" s="3"/>
      <c r="G523" s="3"/>
      <c r="H523" s="3"/>
    </row>
    <row r="524" spans="4:8" s="1" customFormat="1">
      <c r="D524" s="3"/>
      <c r="E524" s="3"/>
      <c r="F524" s="3"/>
      <c r="G524" s="3"/>
      <c r="H524" s="3"/>
    </row>
    <row r="525" spans="4:8" s="1" customFormat="1">
      <c r="D525" s="3"/>
      <c r="E525" s="3"/>
      <c r="F525" s="3"/>
      <c r="G525" s="3"/>
      <c r="H525" s="3"/>
    </row>
    <row r="526" spans="4:8" s="1" customFormat="1">
      <c r="D526" s="3"/>
      <c r="E526" s="3"/>
      <c r="F526" s="3"/>
      <c r="G526" s="3"/>
      <c r="H526" s="3"/>
    </row>
    <row r="527" spans="4:8" s="1" customFormat="1">
      <c r="D527" s="3"/>
      <c r="E527" s="3"/>
      <c r="F527" s="3"/>
      <c r="G527" s="3"/>
      <c r="H527" s="3"/>
    </row>
    <row r="528" spans="4:8" s="1" customFormat="1">
      <c r="D528" s="3"/>
      <c r="E528" s="3"/>
      <c r="F528" s="3"/>
      <c r="G528" s="3"/>
      <c r="H528" s="3"/>
    </row>
    <row r="529" spans="4:8" s="1" customFormat="1">
      <c r="D529" s="3"/>
      <c r="E529" s="3"/>
      <c r="F529" s="3"/>
      <c r="G529" s="3"/>
      <c r="H529" s="3"/>
    </row>
    <row r="530" spans="4:8" s="1" customFormat="1">
      <c r="D530" s="3"/>
      <c r="E530" s="3"/>
      <c r="F530" s="3"/>
      <c r="G530" s="3"/>
      <c r="H530" s="3"/>
    </row>
    <row r="531" spans="4:8" s="1" customFormat="1">
      <c r="D531" s="3"/>
      <c r="E531" s="3"/>
      <c r="F531" s="3"/>
      <c r="G531" s="3"/>
      <c r="H531" s="3"/>
    </row>
    <row r="532" spans="4:8" s="1" customFormat="1">
      <c r="D532" s="3"/>
      <c r="E532" s="3"/>
      <c r="F532" s="3"/>
      <c r="G532" s="3"/>
      <c r="H532" s="3"/>
    </row>
    <row r="533" spans="4:8" s="1" customFormat="1">
      <c r="D533" s="3"/>
      <c r="E533" s="3"/>
      <c r="F533" s="3"/>
      <c r="G533" s="3"/>
      <c r="H533" s="3"/>
    </row>
    <row r="534" spans="4:8" s="1" customFormat="1">
      <c r="D534" s="3"/>
      <c r="E534" s="3"/>
      <c r="F534" s="3"/>
      <c r="G534" s="3"/>
      <c r="H534" s="3"/>
    </row>
    <row r="535" spans="4:8" s="1" customFormat="1">
      <c r="D535" s="3"/>
      <c r="E535" s="3"/>
      <c r="F535" s="3"/>
      <c r="G535" s="3"/>
      <c r="H535" s="3"/>
    </row>
    <row r="536" spans="4:8" s="1" customFormat="1">
      <c r="D536" s="3"/>
      <c r="E536" s="3"/>
      <c r="F536" s="3"/>
      <c r="G536" s="3"/>
      <c r="H536" s="3"/>
    </row>
    <row r="537" spans="4:8" s="1" customFormat="1">
      <c r="D537" s="3"/>
      <c r="E537" s="3"/>
      <c r="F537" s="3"/>
      <c r="G537" s="3"/>
      <c r="H537" s="3"/>
    </row>
    <row r="538" spans="4:8" s="1" customFormat="1">
      <c r="D538" s="3"/>
      <c r="E538" s="3"/>
      <c r="F538" s="3"/>
      <c r="G538" s="3"/>
      <c r="H538" s="3"/>
    </row>
    <row r="539" spans="4:8" s="1" customFormat="1">
      <c r="D539" s="3"/>
      <c r="E539" s="3"/>
      <c r="F539" s="3"/>
      <c r="G539" s="3"/>
      <c r="H539" s="3"/>
    </row>
    <row r="540" spans="4:8" s="1" customFormat="1">
      <c r="D540" s="3"/>
      <c r="E540" s="3"/>
      <c r="F540" s="3"/>
      <c r="G540" s="3"/>
      <c r="H540" s="3"/>
    </row>
    <row r="541" spans="4:8" s="1" customFormat="1">
      <c r="D541" s="3"/>
      <c r="E541" s="3"/>
      <c r="F541" s="3"/>
      <c r="G541" s="3"/>
      <c r="H541" s="3"/>
    </row>
    <row r="542" spans="4:8" s="1" customFormat="1">
      <c r="D542" s="3"/>
      <c r="E542" s="3"/>
      <c r="F542" s="3"/>
      <c r="G542" s="3"/>
      <c r="H542" s="3"/>
    </row>
    <row r="543" spans="4:8" s="1" customFormat="1">
      <c r="D543" s="3"/>
      <c r="E543" s="3"/>
      <c r="F543" s="3"/>
      <c r="G543" s="3"/>
      <c r="H543" s="3"/>
    </row>
    <row r="544" spans="4:8" s="1" customFormat="1">
      <c r="D544" s="3"/>
      <c r="E544" s="3"/>
      <c r="F544" s="3"/>
      <c r="G544" s="3"/>
      <c r="H544" s="3"/>
    </row>
    <row r="545" spans="4:8" s="1" customFormat="1">
      <c r="D545" s="3"/>
      <c r="E545" s="3"/>
      <c r="F545" s="3"/>
      <c r="G545" s="3"/>
      <c r="H545" s="3"/>
    </row>
    <row r="546" spans="4:8" s="1" customFormat="1">
      <c r="D546" s="3"/>
      <c r="E546" s="3"/>
      <c r="F546" s="3"/>
      <c r="G546" s="3"/>
      <c r="H546" s="3"/>
    </row>
    <row r="547" spans="4:8" s="1" customFormat="1">
      <c r="D547" s="3"/>
      <c r="E547" s="3"/>
      <c r="F547" s="3"/>
      <c r="G547" s="3"/>
      <c r="H547" s="3"/>
    </row>
    <row r="548" spans="4:8" s="1" customFormat="1">
      <c r="D548" s="3"/>
      <c r="E548" s="3"/>
      <c r="F548" s="3"/>
      <c r="G548" s="3"/>
      <c r="H548" s="3"/>
    </row>
    <row r="549" spans="4:8" s="1" customFormat="1">
      <c r="D549" s="3"/>
      <c r="E549" s="3"/>
      <c r="F549" s="3"/>
      <c r="G549" s="3"/>
      <c r="H549" s="3"/>
    </row>
    <row r="550" spans="4:8" s="1" customFormat="1">
      <c r="D550" s="3"/>
      <c r="E550" s="3"/>
      <c r="F550" s="3"/>
      <c r="G550" s="3"/>
      <c r="H550" s="3"/>
    </row>
    <row r="551" spans="4:8" s="1" customFormat="1">
      <c r="D551" s="3"/>
      <c r="E551" s="3"/>
      <c r="F551" s="3"/>
      <c r="G551" s="3"/>
      <c r="H551" s="3"/>
    </row>
    <row r="552" spans="4:8" s="1" customFormat="1">
      <c r="D552" s="3"/>
      <c r="E552" s="3"/>
      <c r="F552" s="3"/>
      <c r="G552" s="3"/>
      <c r="H552" s="3"/>
    </row>
    <row r="553" spans="4:8" s="1" customFormat="1">
      <c r="D553" s="3"/>
      <c r="E553" s="3"/>
      <c r="F553" s="3"/>
      <c r="G553" s="3"/>
      <c r="H553" s="3"/>
    </row>
    <row r="554" spans="4:8" s="1" customFormat="1">
      <c r="D554" s="3"/>
      <c r="E554" s="3"/>
      <c r="F554" s="3"/>
      <c r="G554" s="3"/>
      <c r="H554" s="3"/>
    </row>
    <row r="555" spans="4:8" s="1" customFormat="1">
      <c r="D555" s="3"/>
      <c r="E555" s="3"/>
      <c r="F555" s="3"/>
      <c r="G555" s="3"/>
      <c r="H555" s="3"/>
    </row>
    <row r="556" spans="4:8" s="1" customFormat="1">
      <c r="D556" s="3"/>
      <c r="E556" s="3"/>
      <c r="F556" s="3"/>
      <c r="G556" s="3"/>
      <c r="H556" s="3"/>
    </row>
    <row r="557" spans="4:8" s="1" customFormat="1">
      <c r="D557" s="3"/>
      <c r="E557" s="3"/>
      <c r="F557" s="3"/>
      <c r="G557" s="3"/>
      <c r="H557" s="3"/>
    </row>
    <row r="558" spans="4:8" s="1" customFormat="1">
      <c r="D558" s="3"/>
      <c r="E558" s="3"/>
      <c r="F558" s="3"/>
      <c r="G558" s="3"/>
      <c r="H558" s="3"/>
    </row>
    <row r="559" spans="4:8" s="1" customFormat="1">
      <c r="D559" s="3"/>
      <c r="E559" s="3"/>
      <c r="F559" s="3"/>
      <c r="G559" s="3"/>
      <c r="H559" s="3"/>
    </row>
    <row r="560" spans="4:8" s="1" customFormat="1">
      <c r="D560" s="3"/>
      <c r="E560" s="3"/>
      <c r="F560" s="3"/>
      <c r="G560" s="3"/>
      <c r="H560" s="3"/>
    </row>
    <row r="561" spans="4:8" s="1" customFormat="1">
      <c r="D561" s="3"/>
      <c r="E561" s="3"/>
      <c r="F561" s="3"/>
      <c r="G561" s="3"/>
      <c r="H561" s="3"/>
    </row>
    <row r="562" spans="4:8" s="1" customFormat="1">
      <c r="D562" s="3"/>
      <c r="E562" s="3"/>
      <c r="F562" s="3"/>
      <c r="G562" s="3"/>
      <c r="H562" s="3"/>
    </row>
    <row r="563" spans="4:8" s="1" customFormat="1">
      <c r="D563" s="3"/>
      <c r="E563" s="3"/>
      <c r="F563" s="3"/>
      <c r="G563" s="3"/>
      <c r="H563" s="3"/>
    </row>
    <row r="564" spans="4:8" s="1" customFormat="1">
      <c r="D564" s="3"/>
      <c r="E564" s="3"/>
      <c r="F564" s="3"/>
      <c r="G564" s="3"/>
      <c r="H564" s="3"/>
    </row>
    <row r="565" spans="4:8" s="1" customFormat="1">
      <c r="D565" s="3"/>
      <c r="E565" s="3"/>
      <c r="F565" s="3"/>
      <c r="G565" s="3"/>
      <c r="H565" s="3"/>
    </row>
    <row r="566" spans="4:8" s="1" customFormat="1">
      <c r="D566" s="3"/>
      <c r="E566" s="3"/>
      <c r="F566" s="3"/>
      <c r="G566" s="3"/>
      <c r="H566" s="3"/>
    </row>
    <row r="567" spans="4:8" s="1" customFormat="1">
      <c r="D567" s="3"/>
      <c r="E567" s="3"/>
      <c r="F567" s="3"/>
      <c r="G567" s="3"/>
      <c r="H567" s="3"/>
    </row>
    <row r="568" spans="4:8" s="1" customFormat="1">
      <c r="D568" s="3"/>
      <c r="E568" s="3"/>
      <c r="F568" s="3"/>
      <c r="G568" s="3"/>
      <c r="H568" s="3"/>
    </row>
    <row r="569" spans="4:8" s="1" customFormat="1">
      <c r="D569" s="3"/>
      <c r="E569" s="3"/>
      <c r="F569" s="3"/>
      <c r="G569" s="3"/>
      <c r="H569" s="3"/>
    </row>
    <row r="570" spans="4:8" s="1" customFormat="1">
      <c r="D570" s="3"/>
      <c r="E570" s="3"/>
      <c r="F570" s="3"/>
      <c r="G570" s="3"/>
      <c r="H570" s="3"/>
    </row>
    <row r="571" spans="4:8" s="1" customFormat="1">
      <c r="D571" s="3"/>
      <c r="E571" s="3"/>
      <c r="F571" s="3"/>
      <c r="G571" s="3"/>
      <c r="H571" s="3"/>
    </row>
    <row r="572" spans="4:8" s="1" customFormat="1">
      <c r="D572" s="3"/>
      <c r="E572" s="3"/>
      <c r="F572" s="3"/>
      <c r="G572" s="3"/>
      <c r="H572" s="3"/>
    </row>
    <row r="573" spans="4:8" s="1" customFormat="1">
      <c r="D573" s="3"/>
      <c r="E573" s="3"/>
      <c r="F573" s="3"/>
      <c r="G573" s="3"/>
      <c r="H573" s="3"/>
    </row>
    <row r="574" spans="4:8" s="1" customFormat="1">
      <c r="D574" s="3"/>
      <c r="E574" s="3"/>
      <c r="F574" s="3"/>
      <c r="G574" s="3"/>
      <c r="H574" s="3"/>
    </row>
    <row r="575" spans="4:8" s="1" customFormat="1">
      <c r="D575" s="3"/>
      <c r="E575" s="3"/>
      <c r="F575" s="3"/>
      <c r="G575" s="3"/>
      <c r="H575" s="3"/>
    </row>
    <row r="576" spans="4:8" s="1" customFormat="1">
      <c r="D576" s="3"/>
      <c r="E576" s="3"/>
      <c r="F576" s="3"/>
      <c r="G576" s="3"/>
      <c r="H576" s="3"/>
    </row>
    <row r="577" spans="4:8" s="1" customFormat="1">
      <c r="D577" s="3"/>
      <c r="E577" s="3"/>
      <c r="F577" s="3"/>
      <c r="G577" s="3"/>
      <c r="H577" s="3"/>
    </row>
    <row r="578" spans="4:8" s="1" customFormat="1">
      <c r="D578" s="3"/>
      <c r="E578" s="3"/>
      <c r="F578" s="3"/>
      <c r="G578" s="3"/>
      <c r="H578" s="3"/>
    </row>
    <row r="579" spans="4:8" s="1" customFormat="1">
      <c r="D579" s="3"/>
      <c r="E579" s="3"/>
      <c r="F579" s="3"/>
      <c r="G579" s="3"/>
      <c r="H579" s="3"/>
    </row>
    <row r="580" spans="4:8" s="1" customFormat="1">
      <c r="D580" s="3"/>
      <c r="E580" s="3"/>
      <c r="F580" s="3"/>
      <c r="G580" s="3"/>
      <c r="H580" s="3"/>
    </row>
    <row r="581" spans="4:8" s="1" customFormat="1">
      <c r="D581" s="3"/>
      <c r="E581" s="3"/>
      <c r="F581" s="3"/>
      <c r="G581" s="3"/>
      <c r="H581" s="3"/>
    </row>
    <row r="582" spans="4:8" s="1" customFormat="1">
      <c r="D582" s="3"/>
      <c r="E582" s="3"/>
      <c r="F582" s="3"/>
      <c r="G582" s="3"/>
      <c r="H582" s="3"/>
    </row>
    <row r="583" spans="4:8" s="1" customFormat="1">
      <c r="D583" s="3"/>
      <c r="E583" s="3"/>
      <c r="F583" s="3"/>
      <c r="G583" s="3"/>
      <c r="H583" s="3"/>
    </row>
    <row r="584" spans="4:8" s="1" customFormat="1">
      <c r="D584" s="3"/>
      <c r="E584" s="3"/>
      <c r="F584" s="3"/>
      <c r="G584" s="3"/>
      <c r="H584" s="3"/>
    </row>
    <row r="585" spans="4:8" s="1" customFormat="1">
      <c r="D585" s="3"/>
      <c r="E585" s="3"/>
      <c r="F585" s="3"/>
      <c r="G585" s="3"/>
      <c r="H585" s="3"/>
    </row>
    <row r="586" spans="4:8" s="1" customFormat="1">
      <c r="D586" s="3"/>
      <c r="E586" s="3"/>
      <c r="F586" s="3"/>
      <c r="G586" s="3"/>
      <c r="H586" s="3"/>
    </row>
    <row r="587" spans="4:8" s="1" customFormat="1">
      <c r="D587" s="3"/>
      <c r="E587" s="3"/>
      <c r="F587" s="3"/>
      <c r="G587" s="3"/>
      <c r="H587" s="3"/>
    </row>
    <row r="588" spans="4:8" s="1" customFormat="1">
      <c r="D588" s="3"/>
      <c r="E588" s="3"/>
      <c r="F588" s="3"/>
      <c r="G588" s="3"/>
      <c r="H588" s="3"/>
    </row>
    <row r="589" spans="4:8" s="1" customFormat="1">
      <c r="D589" s="3"/>
      <c r="E589" s="3"/>
      <c r="F589" s="3"/>
      <c r="G589" s="3"/>
      <c r="H589" s="3"/>
    </row>
    <row r="590" spans="4:8" s="1" customFormat="1">
      <c r="D590" s="3"/>
      <c r="E590" s="3"/>
      <c r="F590" s="3"/>
      <c r="G590" s="3"/>
      <c r="H590" s="3"/>
    </row>
    <row r="591" spans="4:8" s="1" customFormat="1">
      <c r="D591" s="3"/>
      <c r="E591" s="3"/>
      <c r="F591" s="3"/>
      <c r="G591" s="3"/>
      <c r="H591" s="3"/>
    </row>
    <row r="592" spans="4:8" s="1" customFormat="1">
      <c r="D592" s="3"/>
      <c r="E592" s="3"/>
      <c r="F592" s="3"/>
      <c r="G592" s="3"/>
      <c r="H592" s="3"/>
    </row>
    <row r="593" spans="4:8" s="1" customFormat="1">
      <c r="D593" s="3"/>
      <c r="E593" s="3"/>
      <c r="F593" s="3"/>
      <c r="G593" s="3"/>
      <c r="H593" s="3"/>
    </row>
    <row r="594" spans="4:8" s="1" customFormat="1">
      <c r="D594" s="3"/>
      <c r="E594" s="3"/>
      <c r="F594" s="3"/>
      <c r="G594" s="3"/>
      <c r="H594" s="3"/>
    </row>
    <row r="595" spans="4:8" s="1" customFormat="1">
      <c r="D595" s="3"/>
      <c r="E595" s="3"/>
      <c r="F595" s="3"/>
      <c r="G595" s="3"/>
      <c r="H595" s="3"/>
    </row>
    <row r="596" spans="4:8" s="1" customFormat="1">
      <c r="D596" s="3"/>
      <c r="E596" s="3"/>
      <c r="F596" s="3"/>
      <c r="G596" s="3"/>
      <c r="H596" s="3"/>
    </row>
    <row r="597" spans="4:8" s="1" customFormat="1">
      <c r="D597" s="3"/>
      <c r="E597" s="3"/>
      <c r="F597" s="3"/>
      <c r="G597" s="3"/>
      <c r="H597" s="3"/>
    </row>
    <row r="598" spans="4:8" s="1" customFormat="1">
      <c r="D598" s="3"/>
      <c r="E598" s="3"/>
      <c r="F598" s="3"/>
      <c r="G598" s="3"/>
      <c r="H598" s="3"/>
    </row>
    <row r="599" spans="4:8" s="1" customFormat="1">
      <c r="D599" s="3"/>
      <c r="E599" s="3"/>
      <c r="F599" s="3"/>
      <c r="G599" s="3"/>
      <c r="H599" s="3"/>
    </row>
    <row r="600" spans="4:8" s="1" customFormat="1">
      <c r="D600" s="3"/>
      <c r="E600" s="3"/>
      <c r="F600" s="3"/>
      <c r="G600" s="3"/>
      <c r="H600" s="3"/>
    </row>
    <row r="601" spans="4:8" s="1" customFormat="1">
      <c r="D601" s="3"/>
      <c r="E601" s="3"/>
      <c r="F601" s="3"/>
      <c r="G601" s="3"/>
      <c r="H601" s="3"/>
    </row>
    <row r="602" spans="4:8" s="1" customFormat="1">
      <c r="D602" s="3"/>
      <c r="E602" s="3"/>
      <c r="F602" s="3"/>
      <c r="G602" s="3"/>
      <c r="H602" s="3"/>
    </row>
    <row r="603" spans="4:8" s="1" customFormat="1">
      <c r="D603" s="3"/>
      <c r="E603" s="3"/>
      <c r="F603" s="3"/>
      <c r="G603" s="3"/>
      <c r="H603" s="3"/>
    </row>
    <row r="604" spans="4:8" s="1" customFormat="1">
      <c r="D604" s="3"/>
      <c r="E604" s="3"/>
      <c r="F604" s="3"/>
      <c r="G604" s="3"/>
      <c r="H604" s="3"/>
    </row>
    <row r="605" spans="4:8" s="1" customFormat="1">
      <c r="D605" s="3"/>
      <c r="E605" s="3"/>
      <c r="F605" s="3"/>
      <c r="G605" s="3"/>
      <c r="H605" s="3"/>
    </row>
    <row r="606" spans="4:8" s="1" customFormat="1">
      <c r="D606" s="3"/>
      <c r="E606" s="3"/>
      <c r="F606" s="3"/>
      <c r="G606" s="3"/>
      <c r="H606" s="3"/>
    </row>
    <row r="607" spans="4:8" s="1" customFormat="1">
      <c r="D607" s="3"/>
      <c r="E607" s="3"/>
      <c r="F607" s="3"/>
      <c r="G607" s="3"/>
      <c r="H607" s="3"/>
    </row>
    <row r="608" spans="4:8" s="1" customFormat="1">
      <c r="E608" s="20"/>
      <c r="G608" s="20"/>
    </row>
    <row r="609" spans="5:7" s="1" customFormat="1">
      <c r="E609" s="20"/>
      <c r="G609" s="20"/>
    </row>
    <row r="610" spans="5:7" s="1" customFormat="1">
      <c r="E610" s="20"/>
      <c r="G610" s="20"/>
    </row>
    <row r="611" spans="5:7" s="1" customFormat="1">
      <c r="E611" s="20"/>
      <c r="G611" s="20"/>
    </row>
    <row r="612" spans="5:7" s="1" customFormat="1">
      <c r="E612" s="20"/>
      <c r="G612" s="20"/>
    </row>
    <row r="613" spans="5:7" s="1" customFormat="1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B17:C1048576 A1:A1048576 C5:C16 B1:B1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>
      <selection activeCell="C17" sqref="C17"/>
    </sheetView>
  </sheetViews>
  <sheetFormatPr defaultColWidth="9.140625" defaultRowHeight="18"/>
  <cols>
    <col min="1" max="1" width="6.28515625" style="1" customWidth="1"/>
    <col min="2" max="2" width="29.140625" style="2" bestFit="1" customWidth="1"/>
    <col min="3" max="3" width="51.42578125" style="1" bestFit="1" customWidth="1"/>
    <col min="4" max="4" width="11.85546875" style="1" customWidth="1"/>
    <col min="5" max="16384" width="9.140625" style="1"/>
  </cols>
  <sheetData>
    <row r="1" spans="2:6">
      <c r="B1" s="46" t="s">
        <v>134</v>
      </c>
      <c r="C1" s="46" t="s" vm="1">
        <v>206</v>
      </c>
    </row>
    <row r="2" spans="2:6">
      <c r="B2" s="46" t="s">
        <v>133</v>
      </c>
      <c r="C2" s="46" t="s">
        <v>207</v>
      </c>
    </row>
    <row r="3" spans="2:6">
      <c r="B3" s="46" t="s">
        <v>135</v>
      </c>
      <c r="C3" s="46" t="s">
        <v>208</v>
      </c>
    </row>
    <row r="4" spans="2:6">
      <c r="B4" s="46" t="s">
        <v>136</v>
      </c>
      <c r="C4" s="46">
        <v>2148</v>
      </c>
    </row>
    <row r="6" spans="2:6" ht="26.25" customHeight="1">
      <c r="B6" s="135" t="s">
        <v>165</v>
      </c>
      <c r="C6" s="136"/>
      <c r="D6" s="137"/>
    </row>
    <row r="7" spans="2:6" s="3" customFormat="1" ht="31.5">
      <c r="B7" s="47" t="s">
        <v>108</v>
      </c>
      <c r="C7" s="52" t="s">
        <v>100</v>
      </c>
      <c r="D7" s="53" t="s">
        <v>99</v>
      </c>
    </row>
    <row r="8" spans="2:6" s="3" customFormat="1">
      <c r="B8" s="14"/>
      <c r="C8" s="31" t="s">
        <v>187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80" t="s">
        <v>1610</v>
      </c>
      <c r="C10" s="83">
        <v>133.6406726774666</v>
      </c>
      <c r="D10" s="80"/>
    </row>
    <row r="11" spans="2:6">
      <c r="B11" s="79" t="s">
        <v>1615</v>
      </c>
      <c r="C11" s="83">
        <v>125.1516763879083</v>
      </c>
      <c r="D11" s="99"/>
    </row>
    <row r="12" spans="2:6">
      <c r="B12" s="86" t="s">
        <v>1697</v>
      </c>
      <c r="C12" s="90">
        <v>1.7303505312483001</v>
      </c>
      <c r="D12" s="101">
        <v>46698</v>
      </c>
      <c r="E12" s="3"/>
      <c r="F12" s="3"/>
    </row>
    <row r="13" spans="2:6">
      <c r="B13" s="86" t="s">
        <v>1698</v>
      </c>
      <c r="C13" s="90">
        <v>21.131251408008001</v>
      </c>
      <c r="D13" s="101">
        <v>46022</v>
      </c>
      <c r="E13" s="3"/>
      <c r="F13" s="3"/>
    </row>
    <row r="14" spans="2:6">
      <c r="B14" s="86" t="s">
        <v>1699</v>
      </c>
      <c r="C14" s="90">
        <v>0.15225332474385</v>
      </c>
      <c r="D14" s="101">
        <v>45383</v>
      </c>
    </row>
    <row r="15" spans="2:6">
      <c r="B15" s="86" t="s">
        <v>1700</v>
      </c>
      <c r="C15" s="90">
        <v>4.1906620739232006</v>
      </c>
      <c r="D15" s="101">
        <v>46871</v>
      </c>
      <c r="E15" s="3"/>
      <c r="F15" s="3"/>
    </row>
    <row r="16" spans="2:6">
      <c r="B16" s="86" t="s">
        <v>1701</v>
      </c>
      <c r="C16" s="90">
        <v>0.14114163085110001</v>
      </c>
      <c r="D16" s="101">
        <v>48482</v>
      </c>
      <c r="E16" s="3"/>
      <c r="F16" s="3"/>
    </row>
    <row r="17" spans="2:4">
      <c r="B17" s="86" t="s">
        <v>1702</v>
      </c>
      <c r="C17" s="90">
        <v>1.30326192473715</v>
      </c>
      <c r="D17" s="101">
        <v>45473</v>
      </c>
    </row>
    <row r="18" spans="2:4">
      <c r="B18" s="86" t="s">
        <v>1703</v>
      </c>
      <c r="C18" s="90">
        <v>16.943111541581999</v>
      </c>
      <c r="D18" s="101">
        <v>46022</v>
      </c>
    </row>
    <row r="19" spans="2:4">
      <c r="B19" s="86" t="s">
        <v>1704</v>
      </c>
      <c r="C19" s="90">
        <v>5.2572528765000001E-2</v>
      </c>
      <c r="D19" s="101">
        <v>48844</v>
      </c>
    </row>
    <row r="20" spans="2:4">
      <c r="B20" s="86" t="s">
        <v>1705</v>
      </c>
      <c r="C20" s="90">
        <v>0.10026992293785002</v>
      </c>
      <c r="D20" s="101">
        <v>45340</v>
      </c>
    </row>
    <row r="21" spans="2:4">
      <c r="B21" s="86" t="s">
        <v>1706</v>
      </c>
      <c r="C21" s="90">
        <v>7.9638749999999998</v>
      </c>
      <c r="D21" s="101">
        <v>45838</v>
      </c>
    </row>
    <row r="22" spans="2:4">
      <c r="B22" s="86" t="s">
        <v>1707</v>
      </c>
      <c r="C22" s="90">
        <v>24.16167562251</v>
      </c>
      <c r="D22" s="101">
        <v>45935</v>
      </c>
    </row>
    <row r="23" spans="2:4">
      <c r="B23" s="86" t="s">
        <v>1708</v>
      </c>
      <c r="C23" s="90">
        <v>46.530559066410007</v>
      </c>
      <c r="D23" s="101">
        <v>47391</v>
      </c>
    </row>
    <row r="24" spans="2:4">
      <c r="B24" s="86" t="s">
        <v>1709</v>
      </c>
      <c r="C24" s="90">
        <v>0.21406681219185</v>
      </c>
      <c r="D24" s="101">
        <v>52047</v>
      </c>
    </row>
    <row r="25" spans="2:4">
      <c r="B25" s="86" t="s">
        <v>1710</v>
      </c>
      <c r="C25" s="90">
        <v>0.53662500000000002</v>
      </c>
      <c r="D25" s="101">
        <v>45363</v>
      </c>
    </row>
    <row r="26" spans="2:4">
      <c r="B26" s="79" t="s">
        <v>1616</v>
      </c>
      <c r="C26" s="83">
        <v>8.4889962895582993</v>
      </c>
      <c r="D26" s="99"/>
    </row>
    <row r="27" spans="2:4">
      <c r="B27" s="86" t="s">
        <v>1711</v>
      </c>
      <c r="C27" s="90">
        <v>9.6085449009199991E-2</v>
      </c>
      <c r="D27" s="101">
        <v>45515</v>
      </c>
    </row>
    <row r="28" spans="2:4">
      <c r="B28" s="86" t="s">
        <v>1712</v>
      </c>
      <c r="C28" s="90">
        <v>0.60753993544509988</v>
      </c>
      <c r="D28" s="101">
        <v>45515</v>
      </c>
    </row>
    <row r="29" spans="2:4">
      <c r="B29" s="86" t="s">
        <v>1713</v>
      </c>
      <c r="C29" s="90">
        <v>1.6519600000000001</v>
      </c>
      <c r="D29" s="101">
        <v>45615</v>
      </c>
    </row>
    <row r="30" spans="2:4">
      <c r="B30" s="86" t="s">
        <v>1714</v>
      </c>
      <c r="C30" s="90">
        <v>3.0365915243824997</v>
      </c>
      <c r="D30" s="101">
        <v>46418</v>
      </c>
    </row>
    <row r="31" spans="2:4">
      <c r="B31" s="86" t="s">
        <v>1715</v>
      </c>
      <c r="C31" s="90">
        <v>2.7098673438549999E-2</v>
      </c>
      <c r="D31" s="101">
        <v>45239</v>
      </c>
    </row>
    <row r="32" spans="2:4">
      <c r="B32" s="86" t="s">
        <v>1716</v>
      </c>
      <c r="C32" s="90">
        <v>3.1637213388199997E-2</v>
      </c>
      <c r="D32" s="101">
        <v>45371</v>
      </c>
    </row>
    <row r="33" spans="2:4">
      <c r="B33" s="86" t="s">
        <v>1717</v>
      </c>
      <c r="C33" s="90">
        <v>1.2675501577038999</v>
      </c>
      <c r="D33" s="101">
        <v>45553</v>
      </c>
    </row>
    <row r="34" spans="2:4">
      <c r="B34" s="86" t="s">
        <v>1718</v>
      </c>
      <c r="C34" s="90">
        <v>1.7292691946715502</v>
      </c>
      <c r="D34" s="101">
        <v>45602</v>
      </c>
    </row>
    <row r="35" spans="2:4">
      <c r="B35" s="86" t="s">
        <v>1719</v>
      </c>
      <c r="C35" s="90">
        <v>4.1264141519299996E-2</v>
      </c>
      <c r="D35" s="101">
        <v>46014</v>
      </c>
    </row>
    <row r="36" spans="2:4">
      <c r="B36" s="86"/>
      <c r="C36" s="90"/>
      <c r="D36" s="101"/>
    </row>
    <row r="37" spans="2:4">
      <c r="B37" s="86"/>
      <c r="C37" s="90"/>
      <c r="D37" s="101"/>
    </row>
    <row r="38" spans="2:4">
      <c r="B38" s="86"/>
      <c r="C38" s="90"/>
      <c r="D38" s="101"/>
    </row>
    <row r="39" spans="2:4">
      <c r="B39" s="86"/>
      <c r="C39" s="90"/>
      <c r="D39" s="101"/>
    </row>
    <row r="40" spans="2:4">
      <c r="B40" s="87"/>
      <c r="C40" s="87"/>
      <c r="D40" s="87"/>
    </row>
    <row r="41" spans="2:4">
      <c r="B41" s="87"/>
      <c r="C41" s="87"/>
      <c r="D41" s="87"/>
    </row>
    <row r="42" spans="2:4">
      <c r="B42" s="87"/>
      <c r="C42" s="87"/>
      <c r="D42" s="87"/>
    </row>
    <row r="43" spans="2:4">
      <c r="B43" s="87"/>
      <c r="C43" s="87"/>
      <c r="D43" s="87"/>
    </row>
    <row r="44" spans="2:4">
      <c r="B44" s="87"/>
      <c r="C44" s="87"/>
      <c r="D44" s="87"/>
    </row>
    <row r="45" spans="2:4">
      <c r="B45" s="87"/>
      <c r="C45" s="87"/>
      <c r="D45" s="87"/>
    </row>
    <row r="46" spans="2:4">
      <c r="B46" s="87"/>
      <c r="C46" s="87"/>
      <c r="D46" s="87"/>
    </row>
    <row r="47" spans="2:4">
      <c r="B47" s="87"/>
      <c r="C47" s="87"/>
      <c r="D47" s="87"/>
    </row>
    <row r="48" spans="2:4">
      <c r="B48" s="87"/>
      <c r="C48" s="87"/>
      <c r="D48" s="87"/>
    </row>
    <row r="49" spans="2:4">
      <c r="B49" s="87"/>
      <c r="C49" s="87"/>
      <c r="D49" s="87"/>
    </row>
    <row r="50" spans="2:4">
      <c r="B50" s="87"/>
      <c r="C50" s="87"/>
      <c r="D50" s="87"/>
    </row>
    <row r="51" spans="2:4">
      <c r="B51" s="87"/>
      <c r="C51" s="87"/>
      <c r="D51" s="87"/>
    </row>
    <row r="52" spans="2:4">
      <c r="B52" s="87"/>
      <c r="C52" s="87"/>
      <c r="D52" s="87"/>
    </row>
    <row r="53" spans="2:4">
      <c r="B53" s="87"/>
      <c r="C53" s="87"/>
      <c r="D53" s="87"/>
    </row>
    <row r="54" spans="2:4">
      <c r="B54" s="87"/>
      <c r="C54" s="87"/>
      <c r="D54" s="87"/>
    </row>
    <row r="55" spans="2:4">
      <c r="B55" s="87"/>
      <c r="C55" s="87"/>
      <c r="D55" s="87"/>
    </row>
    <row r="56" spans="2:4">
      <c r="B56" s="87"/>
      <c r="C56" s="87"/>
      <c r="D56" s="87"/>
    </row>
    <row r="57" spans="2:4">
      <c r="B57" s="87"/>
      <c r="C57" s="87"/>
      <c r="D57" s="87"/>
    </row>
    <row r="58" spans="2:4">
      <c r="B58" s="87"/>
      <c r="C58" s="87"/>
      <c r="D58" s="87"/>
    </row>
    <row r="59" spans="2:4">
      <c r="B59" s="87"/>
      <c r="C59" s="87"/>
      <c r="D59" s="87"/>
    </row>
    <row r="60" spans="2:4">
      <c r="B60" s="87"/>
      <c r="C60" s="87"/>
      <c r="D60" s="87"/>
    </row>
    <row r="61" spans="2:4">
      <c r="B61" s="87"/>
      <c r="C61" s="87"/>
      <c r="D61" s="87"/>
    </row>
    <row r="62" spans="2:4">
      <c r="B62" s="87"/>
      <c r="C62" s="87"/>
      <c r="D62" s="87"/>
    </row>
    <row r="63" spans="2:4">
      <c r="B63" s="87"/>
      <c r="C63" s="87"/>
      <c r="D63" s="87"/>
    </row>
    <row r="64" spans="2:4">
      <c r="B64" s="87"/>
      <c r="C64" s="87"/>
      <c r="D64" s="87"/>
    </row>
    <row r="65" spans="2:4">
      <c r="B65" s="87"/>
      <c r="C65" s="87"/>
      <c r="D65" s="87"/>
    </row>
    <row r="66" spans="2:4">
      <c r="B66" s="87"/>
      <c r="C66" s="87"/>
      <c r="D66" s="87"/>
    </row>
    <row r="67" spans="2:4">
      <c r="B67" s="87"/>
      <c r="C67" s="87"/>
      <c r="D67" s="87"/>
    </row>
    <row r="68" spans="2:4">
      <c r="B68" s="87"/>
      <c r="C68" s="87"/>
      <c r="D68" s="87"/>
    </row>
    <row r="69" spans="2:4">
      <c r="B69" s="87"/>
      <c r="C69" s="87"/>
      <c r="D69" s="87"/>
    </row>
    <row r="70" spans="2:4">
      <c r="B70" s="87"/>
      <c r="C70" s="87"/>
      <c r="D70" s="87"/>
    </row>
    <row r="71" spans="2:4">
      <c r="B71" s="87"/>
      <c r="C71" s="87"/>
      <c r="D71" s="87"/>
    </row>
    <row r="72" spans="2:4">
      <c r="B72" s="87"/>
      <c r="C72" s="87"/>
      <c r="D72" s="87"/>
    </row>
    <row r="73" spans="2:4">
      <c r="B73" s="87"/>
      <c r="C73" s="87"/>
      <c r="D73" s="87"/>
    </row>
    <row r="74" spans="2:4">
      <c r="B74" s="87"/>
      <c r="C74" s="87"/>
      <c r="D74" s="87"/>
    </row>
    <row r="75" spans="2:4">
      <c r="B75" s="87"/>
      <c r="C75" s="87"/>
      <c r="D75" s="87"/>
    </row>
    <row r="76" spans="2:4">
      <c r="B76" s="87"/>
      <c r="C76" s="87"/>
      <c r="D76" s="87"/>
    </row>
    <row r="77" spans="2:4">
      <c r="B77" s="87"/>
      <c r="C77" s="87"/>
      <c r="D77" s="87"/>
    </row>
    <row r="78" spans="2:4">
      <c r="B78" s="87"/>
      <c r="C78" s="87"/>
      <c r="D78" s="87"/>
    </row>
    <row r="79" spans="2:4">
      <c r="B79" s="87"/>
      <c r="C79" s="87"/>
      <c r="D79" s="87"/>
    </row>
    <row r="80" spans="2:4">
      <c r="B80" s="87"/>
      <c r="C80" s="87"/>
      <c r="D80" s="87"/>
    </row>
    <row r="81" spans="2:4">
      <c r="B81" s="87"/>
      <c r="C81" s="87"/>
      <c r="D81" s="87"/>
    </row>
    <row r="82" spans="2:4">
      <c r="B82" s="87"/>
      <c r="C82" s="87"/>
      <c r="D82" s="87"/>
    </row>
    <row r="83" spans="2:4">
      <c r="B83" s="87"/>
      <c r="C83" s="87"/>
      <c r="D83" s="87"/>
    </row>
    <row r="84" spans="2:4">
      <c r="B84" s="87"/>
      <c r="C84" s="87"/>
      <c r="D84" s="87"/>
    </row>
    <row r="85" spans="2:4">
      <c r="B85" s="87"/>
      <c r="C85" s="87"/>
      <c r="D85" s="87"/>
    </row>
    <row r="86" spans="2:4">
      <c r="B86" s="87"/>
      <c r="C86" s="87"/>
      <c r="D86" s="87"/>
    </row>
    <row r="87" spans="2:4">
      <c r="B87" s="87"/>
      <c r="C87" s="87"/>
      <c r="D87" s="87"/>
    </row>
    <row r="88" spans="2:4">
      <c r="B88" s="87"/>
      <c r="C88" s="87"/>
      <c r="D88" s="87"/>
    </row>
    <row r="89" spans="2:4">
      <c r="B89" s="87"/>
      <c r="C89" s="87"/>
      <c r="D89" s="87"/>
    </row>
    <row r="90" spans="2:4">
      <c r="B90" s="87"/>
      <c r="C90" s="87"/>
      <c r="D90" s="87"/>
    </row>
    <row r="91" spans="2:4">
      <c r="B91" s="87"/>
      <c r="C91" s="87"/>
      <c r="D91" s="87"/>
    </row>
    <row r="92" spans="2:4">
      <c r="B92" s="87"/>
      <c r="C92" s="87"/>
      <c r="D92" s="87"/>
    </row>
    <row r="93" spans="2:4">
      <c r="B93" s="87"/>
      <c r="C93" s="87"/>
      <c r="D93" s="87"/>
    </row>
    <row r="94" spans="2:4">
      <c r="B94" s="87"/>
      <c r="C94" s="87"/>
      <c r="D94" s="87"/>
    </row>
    <row r="95" spans="2:4">
      <c r="B95" s="87"/>
      <c r="C95" s="87"/>
      <c r="D95" s="87"/>
    </row>
    <row r="96" spans="2:4">
      <c r="B96" s="87"/>
      <c r="C96" s="87"/>
      <c r="D96" s="87"/>
    </row>
    <row r="97" spans="2:4">
      <c r="B97" s="87"/>
      <c r="C97" s="87"/>
      <c r="D97" s="87"/>
    </row>
    <row r="98" spans="2:4">
      <c r="B98" s="87"/>
      <c r="C98" s="87"/>
      <c r="D98" s="87"/>
    </row>
    <row r="99" spans="2:4">
      <c r="B99" s="87"/>
      <c r="C99" s="87"/>
      <c r="D99" s="87"/>
    </row>
    <row r="100" spans="2:4">
      <c r="B100" s="87"/>
      <c r="C100" s="87"/>
      <c r="D100" s="87"/>
    </row>
    <row r="101" spans="2:4">
      <c r="B101" s="87"/>
      <c r="C101" s="87"/>
      <c r="D101" s="87"/>
    </row>
    <row r="102" spans="2:4">
      <c r="B102" s="87"/>
      <c r="C102" s="87"/>
      <c r="D102" s="87"/>
    </row>
    <row r="103" spans="2:4">
      <c r="B103" s="87"/>
      <c r="C103" s="87"/>
      <c r="D103" s="87"/>
    </row>
    <row r="104" spans="2:4">
      <c r="B104" s="87"/>
      <c r="C104" s="87"/>
      <c r="D104" s="87"/>
    </row>
    <row r="105" spans="2:4">
      <c r="B105" s="87"/>
      <c r="C105" s="87"/>
      <c r="D105" s="87"/>
    </row>
    <row r="106" spans="2:4">
      <c r="B106" s="87"/>
      <c r="C106" s="87"/>
      <c r="D106" s="87"/>
    </row>
    <row r="107" spans="2:4">
      <c r="B107" s="87"/>
      <c r="C107" s="87"/>
      <c r="D107" s="87"/>
    </row>
    <row r="108" spans="2:4">
      <c r="B108" s="87"/>
      <c r="C108" s="87"/>
      <c r="D108" s="87"/>
    </row>
    <row r="109" spans="2:4">
      <c r="B109" s="87"/>
      <c r="C109" s="87"/>
      <c r="D109" s="87"/>
    </row>
    <row r="110" spans="2:4">
      <c r="B110" s="93"/>
      <c r="C110" s="94"/>
      <c r="D110" s="94"/>
    </row>
    <row r="111" spans="2:4">
      <c r="B111" s="93"/>
      <c r="C111" s="94"/>
      <c r="D111" s="94"/>
    </row>
    <row r="112" spans="2:4">
      <c r="B112" s="93"/>
      <c r="C112" s="94"/>
      <c r="D112" s="94"/>
    </row>
    <row r="113" spans="2:4">
      <c r="B113" s="94"/>
      <c r="C113" s="94"/>
      <c r="D113" s="94"/>
    </row>
    <row r="114" spans="2:4">
      <c r="B114" s="94"/>
      <c r="C114" s="94"/>
      <c r="D114" s="94"/>
    </row>
    <row r="115" spans="2:4">
      <c r="B115" s="94"/>
      <c r="C115" s="94"/>
      <c r="D115" s="94"/>
    </row>
    <row r="116" spans="2:4">
      <c r="B116" s="94"/>
      <c r="C116" s="94"/>
      <c r="D116" s="94"/>
    </row>
    <row r="117" spans="2:4">
      <c r="B117" s="94"/>
      <c r="C117" s="94"/>
      <c r="D117" s="94"/>
    </row>
    <row r="118" spans="2:4">
      <c r="B118" s="94"/>
      <c r="C118" s="94"/>
      <c r="D118" s="94"/>
    </row>
    <row r="119" spans="2:4">
      <c r="B119" s="94"/>
      <c r="C119" s="94"/>
      <c r="D119" s="94"/>
    </row>
    <row r="120" spans="2:4">
      <c r="B120" s="94"/>
      <c r="C120" s="94"/>
      <c r="D120" s="94"/>
    </row>
    <row r="121" spans="2:4">
      <c r="B121" s="94"/>
      <c r="C121" s="94"/>
      <c r="D121" s="94"/>
    </row>
    <row r="122" spans="2:4">
      <c r="B122" s="94"/>
      <c r="C122" s="94"/>
      <c r="D122" s="94"/>
    </row>
    <row r="123" spans="2:4">
      <c r="B123" s="94"/>
      <c r="C123" s="94"/>
      <c r="D123" s="94"/>
    </row>
    <row r="124" spans="2:4">
      <c r="B124" s="94"/>
      <c r="C124" s="94"/>
      <c r="D124" s="94"/>
    </row>
    <row r="125" spans="2:4">
      <c r="B125" s="94"/>
      <c r="C125" s="94"/>
      <c r="D125" s="94"/>
    </row>
    <row r="126" spans="2:4">
      <c r="B126" s="94"/>
      <c r="C126" s="94"/>
      <c r="D126" s="94"/>
    </row>
    <row r="127" spans="2:4">
      <c r="B127" s="94"/>
      <c r="C127" s="94"/>
      <c r="D127" s="94"/>
    </row>
    <row r="128" spans="2:4">
      <c r="B128" s="94"/>
      <c r="C128" s="94"/>
      <c r="D128" s="94"/>
    </row>
    <row r="129" spans="2:4">
      <c r="B129" s="94"/>
      <c r="C129" s="94"/>
      <c r="D129" s="94"/>
    </row>
    <row r="130" spans="2:4">
      <c r="B130" s="94"/>
      <c r="C130" s="94"/>
      <c r="D130" s="94"/>
    </row>
    <row r="131" spans="2:4">
      <c r="B131" s="94"/>
      <c r="C131" s="94"/>
      <c r="D131" s="94"/>
    </row>
    <row r="132" spans="2:4">
      <c r="B132" s="94"/>
      <c r="C132" s="94"/>
      <c r="D132" s="94"/>
    </row>
    <row r="133" spans="2:4">
      <c r="B133" s="94"/>
      <c r="C133" s="94"/>
      <c r="D133" s="94"/>
    </row>
    <row r="134" spans="2:4">
      <c r="B134" s="94"/>
      <c r="C134" s="94"/>
      <c r="D134" s="94"/>
    </row>
    <row r="135" spans="2:4">
      <c r="B135" s="94"/>
      <c r="C135" s="94"/>
      <c r="D135" s="94"/>
    </row>
    <row r="136" spans="2:4">
      <c r="B136" s="94"/>
      <c r="C136" s="94"/>
      <c r="D136" s="94"/>
    </row>
    <row r="137" spans="2:4">
      <c r="B137" s="94"/>
      <c r="C137" s="94"/>
      <c r="D137" s="94"/>
    </row>
    <row r="138" spans="2:4">
      <c r="B138" s="94"/>
      <c r="C138" s="94"/>
      <c r="D138" s="94"/>
    </row>
    <row r="139" spans="2:4">
      <c r="B139" s="94"/>
      <c r="C139" s="94"/>
      <c r="D139" s="94"/>
    </row>
    <row r="140" spans="2:4">
      <c r="B140" s="94"/>
      <c r="C140" s="94"/>
      <c r="D140" s="94"/>
    </row>
    <row r="141" spans="2:4">
      <c r="B141" s="94"/>
      <c r="C141" s="94"/>
      <c r="D141" s="94"/>
    </row>
    <row r="142" spans="2:4">
      <c r="B142" s="94"/>
      <c r="C142" s="94"/>
      <c r="D142" s="94"/>
    </row>
    <row r="143" spans="2:4">
      <c r="B143" s="94"/>
      <c r="C143" s="94"/>
      <c r="D143" s="94"/>
    </row>
    <row r="144" spans="2:4">
      <c r="B144" s="94"/>
      <c r="C144" s="94"/>
      <c r="D144" s="94"/>
    </row>
    <row r="145" spans="2:4">
      <c r="B145" s="94"/>
      <c r="C145" s="94"/>
      <c r="D145" s="94"/>
    </row>
    <row r="146" spans="2:4">
      <c r="B146" s="94"/>
      <c r="C146" s="94"/>
      <c r="D146" s="94"/>
    </row>
    <row r="147" spans="2:4">
      <c r="B147" s="94"/>
      <c r="C147" s="94"/>
      <c r="D147" s="94"/>
    </row>
    <row r="148" spans="2:4">
      <c r="B148" s="94"/>
      <c r="C148" s="94"/>
      <c r="D148" s="94"/>
    </row>
    <row r="149" spans="2:4">
      <c r="B149" s="94"/>
      <c r="C149" s="94"/>
      <c r="D149" s="94"/>
    </row>
    <row r="150" spans="2:4">
      <c r="B150" s="94"/>
      <c r="C150" s="94"/>
      <c r="D150" s="94"/>
    </row>
    <row r="151" spans="2:4">
      <c r="B151" s="94"/>
      <c r="C151" s="94"/>
      <c r="D151" s="94"/>
    </row>
    <row r="152" spans="2:4">
      <c r="B152" s="94"/>
      <c r="C152" s="94"/>
      <c r="D152" s="94"/>
    </row>
    <row r="153" spans="2:4">
      <c r="B153" s="94"/>
      <c r="C153" s="94"/>
      <c r="D153" s="94"/>
    </row>
    <row r="154" spans="2:4">
      <c r="B154" s="94"/>
      <c r="C154" s="94"/>
      <c r="D154" s="94"/>
    </row>
    <row r="155" spans="2:4">
      <c r="B155" s="94"/>
      <c r="C155" s="94"/>
      <c r="D155" s="94"/>
    </row>
    <row r="156" spans="2:4">
      <c r="B156" s="94"/>
      <c r="C156" s="94"/>
      <c r="D156" s="94"/>
    </row>
    <row r="157" spans="2:4">
      <c r="B157" s="94"/>
      <c r="C157" s="94"/>
      <c r="D157" s="94"/>
    </row>
    <row r="158" spans="2:4">
      <c r="B158" s="94"/>
      <c r="C158" s="94"/>
      <c r="D158" s="94"/>
    </row>
    <row r="159" spans="2:4">
      <c r="B159" s="94"/>
      <c r="C159" s="94"/>
      <c r="D159" s="94"/>
    </row>
    <row r="160" spans="2:4">
      <c r="B160" s="94"/>
      <c r="C160" s="94"/>
      <c r="D160" s="94"/>
    </row>
    <row r="161" spans="2:4">
      <c r="B161" s="94"/>
      <c r="C161" s="94"/>
      <c r="D161" s="94"/>
    </row>
    <row r="162" spans="2:4">
      <c r="B162" s="94"/>
      <c r="C162" s="94"/>
      <c r="D162" s="94"/>
    </row>
    <row r="163" spans="2:4">
      <c r="B163" s="94"/>
      <c r="C163" s="94"/>
      <c r="D163" s="94"/>
    </row>
    <row r="164" spans="2:4">
      <c r="B164" s="94"/>
      <c r="C164" s="94"/>
      <c r="D164" s="94"/>
    </row>
    <row r="165" spans="2:4">
      <c r="B165" s="94"/>
      <c r="C165" s="94"/>
      <c r="D165" s="94"/>
    </row>
    <row r="166" spans="2:4">
      <c r="B166" s="94"/>
      <c r="C166" s="94"/>
      <c r="D166" s="94"/>
    </row>
    <row r="167" spans="2:4">
      <c r="B167" s="94"/>
      <c r="C167" s="94"/>
      <c r="D167" s="94"/>
    </row>
    <row r="168" spans="2:4">
      <c r="B168" s="94"/>
      <c r="C168" s="94"/>
      <c r="D168" s="94"/>
    </row>
    <row r="169" spans="2:4">
      <c r="B169" s="94"/>
      <c r="C169" s="94"/>
      <c r="D169" s="94"/>
    </row>
    <row r="170" spans="2:4">
      <c r="B170" s="94"/>
      <c r="C170" s="94"/>
      <c r="D170" s="94"/>
    </row>
    <row r="171" spans="2:4">
      <c r="B171" s="94"/>
      <c r="C171" s="94"/>
      <c r="D171" s="94"/>
    </row>
    <row r="172" spans="2:4">
      <c r="B172" s="94"/>
      <c r="C172" s="94"/>
      <c r="D172" s="94"/>
    </row>
    <row r="173" spans="2:4">
      <c r="B173" s="94"/>
      <c r="C173" s="94"/>
      <c r="D173" s="94"/>
    </row>
    <row r="174" spans="2:4">
      <c r="B174" s="94"/>
      <c r="C174" s="94"/>
      <c r="D174" s="94"/>
    </row>
    <row r="175" spans="2:4">
      <c r="B175" s="94"/>
      <c r="C175" s="94"/>
      <c r="D175" s="94"/>
    </row>
    <row r="176" spans="2:4">
      <c r="B176" s="94"/>
      <c r="C176" s="94"/>
      <c r="D176" s="94"/>
    </row>
    <row r="177" spans="2:4">
      <c r="B177" s="94"/>
      <c r="C177" s="94"/>
      <c r="D177" s="94"/>
    </row>
    <row r="178" spans="2:4">
      <c r="B178" s="94"/>
      <c r="C178" s="94"/>
      <c r="D178" s="94"/>
    </row>
    <row r="179" spans="2:4">
      <c r="B179" s="94"/>
      <c r="C179" s="94"/>
      <c r="D179" s="94"/>
    </row>
    <row r="180" spans="2:4">
      <c r="B180" s="94"/>
      <c r="C180" s="94"/>
      <c r="D180" s="94"/>
    </row>
    <row r="181" spans="2:4">
      <c r="B181" s="94"/>
      <c r="C181" s="94"/>
      <c r="D181" s="94"/>
    </row>
    <row r="182" spans="2:4">
      <c r="B182" s="94"/>
      <c r="C182" s="94"/>
      <c r="D182" s="94"/>
    </row>
    <row r="183" spans="2:4">
      <c r="B183" s="94"/>
      <c r="C183" s="94"/>
      <c r="D183" s="94"/>
    </row>
    <row r="184" spans="2:4">
      <c r="B184" s="94"/>
      <c r="C184" s="94"/>
      <c r="D184" s="94"/>
    </row>
    <row r="185" spans="2:4">
      <c r="B185" s="94"/>
      <c r="C185" s="94"/>
      <c r="D185" s="94"/>
    </row>
    <row r="186" spans="2:4">
      <c r="B186" s="94"/>
      <c r="C186" s="94"/>
      <c r="D186" s="94"/>
    </row>
    <row r="187" spans="2:4">
      <c r="B187" s="94"/>
      <c r="C187" s="94"/>
      <c r="D187" s="94"/>
    </row>
    <row r="188" spans="2:4">
      <c r="B188" s="94"/>
      <c r="C188" s="94"/>
      <c r="D188" s="94"/>
    </row>
    <row r="189" spans="2:4">
      <c r="B189" s="94"/>
      <c r="C189" s="94"/>
      <c r="D189" s="94"/>
    </row>
    <row r="190" spans="2:4">
      <c r="B190" s="94"/>
      <c r="C190" s="94"/>
      <c r="D190" s="94"/>
    </row>
    <row r="191" spans="2:4">
      <c r="B191" s="94"/>
      <c r="C191" s="94"/>
      <c r="D191" s="94"/>
    </row>
    <row r="192" spans="2:4">
      <c r="B192" s="94"/>
      <c r="C192" s="94"/>
      <c r="D192" s="94"/>
    </row>
    <row r="193" spans="2:4">
      <c r="B193" s="94"/>
      <c r="C193" s="94"/>
      <c r="D193" s="94"/>
    </row>
    <row r="194" spans="2:4">
      <c r="B194" s="94"/>
      <c r="C194" s="94"/>
      <c r="D194" s="94"/>
    </row>
    <row r="195" spans="2:4">
      <c r="B195" s="94"/>
      <c r="C195" s="94"/>
      <c r="D195" s="94"/>
    </row>
    <row r="196" spans="2:4">
      <c r="B196" s="94"/>
      <c r="C196" s="94"/>
      <c r="D196" s="94"/>
    </row>
    <row r="197" spans="2:4">
      <c r="B197" s="94"/>
      <c r="C197" s="94"/>
      <c r="D197" s="94"/>
    </row>
    <row r="198" spans="2:4">
      <c r="B198" s="94"/>
      <c r="C198" s="94"/>
      <c r="D198" s="94"/>
    </row>
    <row r="199" spans="2:4">
      <c r="B199" s="94"/>
      <c r="C199" s="94"/>
      <c r="D199" s="94"/>
    </row>
    <row r="200" spans="2:4">
      <c r="B200" s="94"/>
      <c r="C200" s="94"/>
      <c r="D200" s="94"/>
    </row>
    <row r="201" spans="2:4">
      <c r="B201" s="94"/>
      <c r="C201" s="94"/>
      <c r="D201" s="94"/>
    </row>
    <row r="202" spans="2:4">
      <c r="B202" s="94"/>
      <c r="C202" s="94"/>
      <c r="D202" s="94"/>
    </row>
    <row r="203" spans="2:4">
      <c r="B203" s="94"/>
      <c r="C203" s="94"/>
      <c r="D203" s="94"/>
    </row>
    <row r="204" spans="2:4">
      <c r="B204" s="94"/>
      <c r="C204" s="94"/>
      <c r="D204" s="94"/>
    </row>
    <row r="205" spans="2:4">
      <c r="B205" s="94"/>
      <c r="C205" s="94"/>
      <c r="D205" s="94"/>
    </row>
    <row r="206" spans="2:4">
      <c r="B206" s="94"/>
      <c r="C206" s="94"/>
      <c r="D206" s="94"/>
    </row>
    <row r="207" spans="2:4">
      <c r="B207" s="94"/>
      <c r="C207" s="94"/>
      <c r="D207" s="94"/>
    </row>
    <row r="208" spans="2:4">
      <c r="B208" s="94"/>
      <c r="C208" s="94"/>
      <c r="D208" s="94"/>
    </row>
    <row r="209" spans="2:4">
      <c r="B209" s="94"/>
      <c r="C209" s="94"/>
      <c r="D209" s="94"/>
    </row>
    <row r="210" spans="2:4">
      <c r="B210" s="94"/>
      <c r="C210" s="94"/>
      <c r="D210" s="94"/>
    </row>
    <row r="211" spans="2:4">
      <c r="B211" s="94"/>
      <c r="C211" s="94"/>
      <c r="D211" s="94"/>
    </row>
    <row r="212" spans="2:4">
      <c r="B212" s="94"/>
      <c r="C212" s="94"/>
      <c r="D212" s="94"/>
    </row>
    <row r="213" spans="2:4">
      <c r="B213" s="94"/>
      <c r="C213" s="94"/>
      <c r="D213" s="94"/>
    </row>
    <row r="214" spans="2:4">
      <c r="B214" s="94"/>
      <c r="C214" s="94"/>
      <c r="D214" s="94"/>
    </row>
    <row r="215" spans="2:4">
      <c r="B215" s="94"/>
      <c r="C215" s="94"/>
      <c r="D215" s="94"/>
    </row>
    <row r="216" spans="2:4">
      <c r="B216" s="94"/>
      <c r="C216" s="94"/>
      <c r="D216" s="94"/>
    </row>
    <row r="217" spans="2:4">
      <c r="B217" s="94"/>
      <c r="C217" s="94"/>
      <c r="D217" s="94"/>
    </row>
    <row r="218" spans="2:4">
      <c r="B218" s="94"/>
      <c r="C218" s="94"/>
      <c r="D218" s="94"/>
    </row>
    <row r="219" spans="2:4">
      <c r="B219" s="94"/>
      <c r="C219" s="94"/>
      <c r="D219" s="94"/>
    </row>
    <row r="220" spans="2:4">
      <c r="B220" s="94"/>
      <c r="C220" s="94"/>
      <c r="D220" s="94"/>
    </row>
    <row r="221" spans="2:4">
      <c r="B221" s="94"/>
      <c r="C221" s="94"/>
      <c r="D221" s="94"/>
    </row>
    <row r="222" spans="2:4">
      <c r="B222" s="94"/>
      <c r="C222" s="94"/>
      <c r="D222" s="94"/>
    </row>
    <row r="223" spans="2:4">
      <c r="B223" s="94"/>
      <c r="C223" s="94"/>
      <c r="D223" s="94"/>
    </row>
    <row r="224" spans="2:4">
      <c r="B224" s="94"/>
      <c r="C224" s="94"/>
      <c r="D224" s="94"/>
    </row>
    <row r="225" spans="2:4">
      <c r="B225" s="94"/>
      <c r="C225" s="94"/>
      <c r="D225" s="94"/>
    </row>
    <row r="226" spans="2:4">
      <c r="B226" s="94"/>
      <c r="C226" s="94"/>
      <c r="D226" s="94"/>
    </row>
    <row r="227" spans="2:4">
      <c r="B227" s="94"/>
      <c r="C227" s="94"/>
      <c r="D227" s="94"/>
    </row>
    <row r="228" spans="2:4">
      <c r="B228" s="94"/>
      <c r="C228" s="94"/>
      <c r="D228" s="94"/>
    </row>
    <row r="229" spans="2:4">
      <c r="B229" s="94"/>
      <c r="C229" s="94"/>
      <c r="D229" s="94"/>
    </row>
    <row r="230" spans="2:4">
      <c r="B230" s="94"/>
      <c r="C230" s="94"/>
      <c r="D230" s="94"/>
    </row>
    <row r="231" spans="2:4">
      <c r="B231" s="94"/>
      <c r="C231" s="94"/>
      <c r="D231" s="94"/>
    </row>
    <row r="232" spans="2:4">
      <c r="B232" s="94"/>
      <c r="C232" s="94"/>
      <c r="D232" s="94"/>
    </row>
    <row r="233" spans="2:4">
      <c r="B233" s="94"/>
      <c r="C233" s="94"/>
      <c r="D233" s="94"/>
    </row>
    <row r="234" spans="2:4">
      <c r="B234" s="94"/>
      <c r="C234" s="94"/>
      <c r="D234" s="94"/>
    </row>
    <row r="235" spans="2:4">
      <c r="B235" s="94"/>
      <c r="C235" s="94"/>
      <c r="D235" s="94"/>
    </row>
    <row r="236" spans="2:4">
      <c r="B236" s="94"/>
      <c r="C236" s="94"/>
      <c r="D236" s="94"/>
    </row>
    <row r="237" spans="2:4">
      <c r="B237" s="94"/>
      <c r="C237" s="94"/>
      <c r="D237" s="94"/>
    </row>
    <row r="238" spans="2:4">
      <c r="B238" s="94"/>
      <c r="C238" s="94"/>
      <c r="D238" s="94"/>
    </row>
    <row r="239" spans="2:4">
      <c r="B239" s="94"/>
      <c r="C239" s="94"/>
      <c r="D239" s="94"/>
    </row>
    <row r="240" spans="2:4">
      <c r="B240" s="94"/>
      <c r="C240" s="94"/>
      <c r="D240" s="94"/>
    </row>
    <row r="241" spans="2:4">
      <c r="B241" s="94"/>
      <c r="C241" s="94"/>
      <c r="D241" s="94"/>
    </row>
    <row r="242" spans="2:4">
      <c r="B242" s="94"/>
      <c r="C242" s="94"/>
      <c r="D242" s="94"/>
    </row>
    <row r="243" spans="2:4">
      <c r="B243" s="94"/>
      <c r="C243" s="94"/>
      <c r="D243" s="94"/>
    </row>
    <row r="244" spans="2:4">
      <c r="B244" s="94"/>
      <c r="C244" s="94"/>
      <c r="D244" s="94"/>
    </row>
    <row r="245" spans="2:4">
      <c r="B245" s="94"/>
      <c r="C245" s="94"/>
      <c r="D245" s="94"/>
    </row>
    <row r="246" spans="2:4">
      <c r="B246" s="93"/>
      <c r="C246" s="94"/>
      <c r="D246" s="94"/>
    </row>
    <row r="247" spans="2:4">
      <c r="B247" s="93"/>
      <c r="C247" s="94"/>
      <c r="D247" s="94"/>
    </row>
    <row r="248" spans="2:4">
      <c r="B248" s="93"/>
      <c r="C248" s="94"/>
      <c r="D248" s="94"/>
    </row>
    <row r="249" spans="2:4">
      <c r="B249" s="93"/>
      <c r="C249" s="94"/>
      <c r="D249" s="94"/>
    </row>
    <row r="250" spans="2:4">
      <c r="B250" s="93"/>
      <c r="C250" s="94"/>
      <c r="D250" s="94"/>
    </row>
    <row r="251" spans="2:4">
      <c r="B251" s="93"/>
      <c r="C251" s="94"/>
      <c r="D251" s="94"/>
    </row>
    <row r="252" spans="2:4">
      <c r="B252" s="93"/>
      <c r="C252" s="94"/>
      <c r="D252" s="94"/>
    </row>
    <row r="253" spans="2:4">
      <c r="B253" s="93"/>
      <c r="C253" s="94"/>
      <c r="D253" s="94"/>
    </row>
    <row r="254" spans="2:4">
      <c r="B254" s="93"/>
      <c r="C254" s="94"/>
      <c r="D254" s="94"/>
    </row>
    <row r="255" spans="2:4">
      <c r="B255" s="93"/>
      <c r="C255" s="94"/>
      <c r="D255" s="94"/>
    </row>
    <row r="256" spans="2:4">
      <c r="B256" s="93"/>
      <c r="C256" s="94"/>
      <c r="D256" s="94"/>
    </row>
    <row r="257" spans="2:4">
      <c r="B257" s="93"/>
      <c r="C257" s="94"/>
      <c r="D257" s="94"/>
    </row>
    <row r="258" spans="2:4">
      <c r="B258" s="93"/>
      <c r="C258" s="94"/>
      <c r="D258" s="94"/>
    </row>
    <row r="259" spans="2:4">
      <c r="B259" s="93"/>
      <c r="C259" s="94"/>
      <c r="D259" s="94"/>
    </row>
    <row r="260" spans="2:4">
      <c r="B260" s="93"/>
      <c r="C260" s="94"/>
      <c r="D260" s="94"/>
    </row>
    <row r="261" spans="2:4">
      <c r="B261" s="93"/>
      <c r="C261" s="94"/>
      <c r="D261" s="94"/>
    </row>
    <row r="262" spans="2:4">
      <c r="B262" s="93"/>
      <c r="C262" s="94"/>
      <c r="D262" s="94"/>
    </row>
    <row r="263" spans="2:4">
      <c r="B263" s="93"/>
      <c r="C263" s="94"/>
      <c r="D263" s="94"/>
    </row>
    <row r="264" spans="2:4">
      <c r="B264" s="93"/>
      <c r="C264" s="94"/>
      <c r="D264" s="94"/>
    </row>
    <row r="265" spans="2:4">
      <c r="B265" s="93"/>
      <c r="C265" s="94"/>
      <c r="D265" s="94"/>
    </row>
    <row r="266" spans="2:4">
      <c r="B266" s="93"/>
      <c r="C266" s="94"/>
      <c r="D266" s="94"/>
    </row>
    <row r="267" spans="2:4">
      <c r="B267" s="93"/>
      <c r="C267" s="94"/>
      <c r="D267" s="94"/>
    </row>
    <row r="268" spans="2:4">
      <c r="B268" s="93"/>
      <c r="C268" s="94"/>
      <c r="D268" s="94"/>
    </row>
    <row r="269" spans="2:4">
      <c r="B269" s="93"/>
      <c r="C269" s="94"/>
      <c r="D269" s="94"/>
    </row>
    <row r="270" spans="2:4">
      <c r="B270" s="93"/>
      <c r="C270" s="94"/>
      <c r="D270" s="94"/>
    </row>
    <row r="271" spans="2:4">
      <c r="B271" s="93"/>
      <c r="C271" s="94"/>
      <c r="D271" s="94"/>
    </row>
    <row r="272" spans="2:4">
      <c r="B272" s="93"/>
      <c r="C272" s="94"/>
      <c r="D272" s="94"/>
    </row>
    <row r="273" spans="2:4">
      <c r="B273" s="93"/>
      <c r="C273" s="94"/>
      <c r="D273" s="94"/>
    </row>
    <row r="274" spans="2:4">
      <c r="B274" s="93"/>
      <c r="C274" s="94"/>
      <c r="D274" s="94"/>
    </row>
    <row r="275" spans="2:4">
      <c r="B275" s="93"/>
      <c r="C275" s="94"/>
      <c r="D275" s="94"/>
    </row>
    <row r="276" spans="2:4">
      <c r="B276" s="93"/>
      <c r="C276" s="94"/>
      <c r="D276" s="94"/>
    </row>
    <row r="277" spans="2:4">
      <c r="B277" s="93"/>
      <c r="C277" s="94"/>
      <c r="D277" s="94"/>
    </row>
    <row r="278" spans="2:4">
      <c r="B278" s="93"/>
      <c r="C278" s="94"/>
      <c r="D278" s="94"/>
    </row>
    <row r="279" spans="2:4">
      <c r="B279" s="93"/>
      <c r="C279" s="94"/>
      <c r="D279" s="94"/>
    </row>
    <row r="280" spans="2:4">
      <c r="B280" s="93"/>
      <c r="C280" s="94"/>
      <c r="D280" s="94"/>
    </row>
    <row r="281" spans="2:4">
      <c r="B281" s="93"/>
      <c r="C281" s="94"/>
      <c r="D281" s="94"/>
    </row>
    <row r="282" spans="2:4">
      <c r="B282" s="93"/>
      <c r="C282" s="94"/>
      <c r="D282" s="94"/>
    </row>
    <row r="283" spans="2:4">
      <c r="B283" s="93"/>
      <c r="C283" s="94"/>
      <c r="D283" s="94"/>
    </row>
    <row r="284" spans="2:4">
      <c r="B284" s="93"/>
      <c r="C284" s="94"/>
      <c r="D284" s="94"/>
    </row>
    <row r="285" spans="2:4">
      <c r="B285" s="93"/>
      <c r="C285" s="94"/>
      <c r="D285" s="94"/>
    </row>
    <row r="286" spans="2:4">
      <c r="B286" s="93"/>
      <c r="C286" s="94"/>
      <c r="D286" s="94"/>
    </row>
    <row r="287" spans="2:4">
      <c r="B287" s="93"/>
      <c r="C287" s="94"/>
      <c r="D287" s="94"/>
    </row>
    <row r="288" spans="2:4">
      <c r="B288" s="93"/>
      <c r="C288" s="94"/>
      <c r="D288" s="94"/>
    </row>
    <row r="289" spans="2:4">
      <c r="B289" s="93"/>
      <c r="C289" s="94"/>
      <c r="D289" s="94"/>
    </row>
    <row r="290" spans="2:4">
      <c r="B290" s="93"/>
      <c r="C290" s="94"/>
      <c r="D290" s="94"/>
    </row>
    <row r="291" spans="2:4">
      <c r="B291" s="93"/>
      <c r="C291" s="94"/>
      <c r="D291" s="94"/>
    </row>
    <row r="292" spans="2:4">
      <c r="B292" s="93"/>
      <c r="C292" s="94"/>
      <c r="D292" s="94"/>
    </row>
    <row r="293" spans="2:4">
      <c r="B293" s="93"/>
      <c r="C293" s="94"/>
      <c r="D293" s="94"/>
    </row>
    <row r="294" spans="2:4">
      <c r="B294" s="93"/>
      <c r="C294" s="94"/>
      <c r="D294" s="94"/>
    </row>
    <row r="295" spans="2:4">
      <c r="B295" s="93"/>
      <c r="C295" s="94"/>
      <c r="D295" s="94"/>
    </row>
    <row r="296" spans="2:4">
      <c r="B296" s="93"/>
      <c r="C296" s="94"/>
      <c r="D296" s="94"/>
    </row>
    <row r="297" spans="2:4">
      <c r="B297" s="93"/>
      <c r="C297" s="94"/>
      <c r="D297" s="94"/>
    </row>
    <row r="298" spans="2:4">
      <c r="B298" s="93"/>
      <c r="C298" s="94"/>
      <c r="D298" s="94"/>
    </row>
    <row r="299" spans="2:4">
      <c r="B299" s="93"/>
      <c r="C299" s="94"/>
      <c r="D299" s="94"/>
    </row>
    <row r="300" spans="2:4">
      <c r="B300" s="93"/>
      <c r="C300" s="94"/>
      <c r="D300" s="94"/>
    </row>
    <row r="301" spans="2:4">
      <c r="B301" s="93"/>
      <c r="C301" s="94"/>
      <c r="D301" s="94"/>
    </row>
    <row r="302" spans="2:4">
      <c r="B302" s="93"/>
      <c r="C302" s="94"/>
      <c r="D302" s="94"/>
    </row>
    <row r="303" spans="2:4">
      <c r="B303" s="93"/>
      <c r="C303" s="94"/>
      <c r="D303" s="94"/>
    </row>
    <row r="304" spans="2:4">
      <c r="B304" s="93"/>
      <c r="C304" s="94"/>
      <c r="D304" s="94"/>
    </row>
    <row r="305" spans="2:4">
      <c r="B305" s="93"/>
      <c r="C305" s="94"/>
      <c r="D305" s="94"/>
    </row>
    <row r="306" spans="2:4">
      <c r="B306" s="93"/>
      <c r="C306" s="94"/>
      <c r="D306" s="94"/>
    </row>
    <row r="307" spans="2:4">
      <c r="B307" s="93"/>
      <c r="C307" s="94"/>
      <c r="D307" s="94"/>
    </row>
    <row r="308" spans="2:4">
      <c r="B308" s="93"/>
      <c r="C308" s="94"/>
      <c r="D308" s="94"/>
    </row>
    <row r="309" spans="2:4">
      <c r="B309" s="93"/>
      <c r="C309" s="94"/>
      <c r="D309" s="94"/>
    </row>
    <row r="310" spans="2:4">
      <c r="B310" s="93"/>
      <c r="C310" s="94"/>
      <c r="D310" s="94"/>
    </row>
    <row r="311" spans="2:4">
      <c r="B311" s="93"/>
      <c r="C311" s="94"/>
      <c r="D311" s="94"/>
    </row>
    <row r="312" spans="2:4">
      <c r="B312" s="93"/>
      <c r="C312" s="94"/>
      <c r="D312" s="94"/>
    </row>
    <row r="313" spans="2:4">
      <c r="B313" s="93"/>
      <c r="C313" s="94"/>
      <c r="D313" s="94"/>
    </row>
    <row r="314" spans="2:4">
      <c r="B314" s="93"/>
      <c r="C314" s="94"/>
      <c r="D314" s="94"/>
    </row>
    <row r="315" spans="2:4">
      <c r="B315" s="93"/>
      <c r="C315" s="94"/>
      <c r="D315" s="94"/>
    </row>
    <row r="316" spans="2:4">
      <c r="B316" s="93"/>
      <c r="C316" s="94"/>
      <c r="D316" s="94"/>
    </row>
    <row r="317" spans="2:4">
      <c r="B317" s="93"/>
      <c r="C317" s="94"/>
      <c r="D317" s="94"/>
    </row>
    <row r="318" spans="2:4">
      <c r="B318" s="93"/>
      <c r="C318" s="94"/>
      <c r="D318" s="94"/>
    </row>
    <row r="319" spans="2:4">
      <c r="B319" s="93"/>
      <c r="C319" s="94"/>
      <c r="D319" s="94"/>
    </row>
    <row r="320" spans="2:4">
      <c r="B320" s="93"/>
      <c r="C320" s="94"/>
      <c r="D320" s="94"/>
    </row>
    <row r="321" spans="2:4">
      <c r="B321" s="93"/>
      <c r="C321" s="94"/>
      <c r="D321" s="94"/>
    </row>
    <row r="322" spans="2:4">
      <c r="B322" s="93"/>
      <c r="C322" s="94"/>
      <c r="D322" s="94"/>
    </row>
    <row r="323" spans="2:4">
      <c r="B323" s="93"/>
      <c r="C323" s="94"/>
      <c r="D323" s="94"/>
    </row>
    <row r="324" spans="2:4">
      <c r="B324" s="93"/>
      <c r="C324" s="94"/>
      <c r="D324" s="94"/>
    </row>
    <row r="325" spans="2:4">
      <c r="B325" s="93"/>
      <c r="C325" s="94"/>
      <c r="D325" s="94"/>
    </row>
    <row r="326" spans="2:4">
      <c r="B326" s="93"/>
      <c r="C326" s="94"/>
      <c r="D326" s="94"/>
    </row>
    <row r="327" spans="2:4">
      <c r="B327" s="93"/>
      <c r="C327" s="94"/>
      <c r="D327" s="94"/>
    </row>
    <row r="328" spans="2:4">
      <c r="B328" s="93"/>
      <c r="C328" s="94"/>
      <c r="D328" s="94"/>
    </row>
    <row r="329" spans="2:4">
      <c r="B329" s="93"/>
      <c r="C329" s="94"/>
      <c r="D329" s="94"/>
    </row>
    <row r="330" spans="2:4">
      <c r="B330" s="93"/>
      <c r="C330" s="94"/>
      <c r="D330" s="94"/>
    </row>
    <row r="331" spans="2:4">
      <c r="B331" s="93"/>
      <c r="C331" s="94"/>
      <c r="D331" s="94"/>
    </row>
    <row r="332" spans="2:4">
      <c r="B332" s="93"/>
      <c r="C332" s="94"/>
      <c r="D332" s="94"/>
    </row>
    <row r="333" spans="2:4">
      <c r="B333" s="93"/>
      <c r="C333" s="94"/>
      <c r="D333" s="94"/>
    </row>
    <row r="334" spans="2:4">
      <c r="B334" s="93"/>
      <c r="C334" s="94"/>
      <c r="D334" s="94"/>
    </row>
    <row r="335" spans="2:4">
      <c r="B335" s="93"/>
      <c r="C335" s="94"/>
      <c r="D335" s="94"/>
    </row>
    <row r="336" spans="2:4">
      <c r="B336" s="93"/>
      <c r="C336" s="94"/>
      <c r="D336" s="94"/>
    </row>
    <row r="337" spans="2:4">
      <c r="B337" s="93"/>
      <c r="C337" s="94"/>
      <c r="D337" s="94"/>
    </row>
    <row r="338" spans="2:4">
      <c r="B338" s="93"/>
      <c r="C338" s="94"/>
      <c r="D338" s="94"/>
    </row>
    <row r="339" spans="2:4">
      <c r="B339" s="93"/>
      <c r="C339" s="94"/>
      <c r="D339" s="94"/>
    </row>
    <row r="340" spans="2:4">
      <c r="B340" s="93"/>
      <c r="C340" s="94"/>
      <c r="D340" s="94"/>
    </row>
    <row r="341" spans="2:4">
      <c r="B341" s="93"/>
      <c r="C341" s="94"/>
      <c r="D341" s="94"/>
    </row>
    <row r="342" spans="2:4">
      <c r="B342" s="93"/>
      <c r="C342" s="94"/>
      <c r="D342" s="94"/>
    </row>
    <row r="343" spans="2:4">
      <c r="B343" s="93"/>
      <c r="C343" s="94"/>
      <c r="D343" s="94"/>
    </row>
    <row r="344" spans="2:4">
      <c r="B344" s="93"/>
      <c r="C344" s="94"/>
      <c r="D344" s="94"/>
    </row>
    <row r="345" spans="2:4">
      <c r="B345" s="93"/>
      <c r="C345" s="94"/>
      <c r="D345" s="94"/>
    </row>
    <row r="346" spans="2:4">
      <c r="B346" s="93"/>
      <c r="C346" s="94"/>
      <c r="D346" s="94"/>
    </row>
    <row r="347" spans="2:4">
      <c r="B347" s="93"/>
      <c r="C347" s="94"/>
      <c r="D347" s="94"/>
    </row>
    <row r="348" spans="2:4">
      <c r="B348" s="93"/>
      <c r="C348" s="94"/>
      <c r="D348" s="94"/>
    </row>
    <row r="349" spans="2:4">
      <c r="B349" s="93"/>
      <c r="C349" s="94"/>
      <c r="D349" s="94"/>
    </row>
    <row r="350" spans="2:4">
      <c r="B350" s="93"/>
      <c r="C350" s="94"/>
      <c r="D350" s="94"/>
    </row>
    <row r="351" spans="2:4">
      <c r="B351" s="93"/>
      <c r="C351" s="94"/>
      <c r="D351" s="94"/>
    </row>
    <row r="352" spans="2:4">
      <c r="B352" s="93"/>
      <c r="C352" s="94"/>
      <c r="D352" s="94"/>
    </row>
    <row r="353" spans="2:4">
      <c r="B353" s="93"/>
      <c r="C353" s="94"/>
      <c r="D353" s="94"/>
    </row>
    <row r="354" spans="2:4">
      <c r="B354" s="93"/>
      <c r="C354" s="94"/>
      <c r="D354" s="94"/>
    </row>
    <row r="355" spans="2:4">
      <c r="B355" s="93"/>
      <c r="C355" s="94"/>
      <c r="D355" s="94"/>
    </row>
    <row r="356" spans="2:4">
      <c r="B356" s="93"/>
      <c r="C356" s="94"/>
      <c r="D356" s="94"/>
    </row>
    <row r="357" spans="2:4">
      <c r="B357" s="93"/>
      <c r="C357" s="94"/>
      <c r="D357" s="94"/>
    </row>
    <row r="358" spans="2:4">
      <c r="B358" s="93"/>
      <c r="C358" s="94"/>
      <c r="D358" s="94"/>
    </row>
    <row r="359" spans="2:4">
      <c r="B359" s="93"/>
      <c r="C359" s="94"/>
      <c r="D359" s="94"/>
    </row>
    <row r="360" spans="2:4">
      <c r="B360" s="93"/>
      <c r="C360" s="94"/>
      <c r="D360" s="94"/>
    </row>
    <row r="361" spans="2:4">
      <c r="B361" s="93"/>
      <c r="C361" s="94"/>
      <c r="D361" s="94"/>
    </row>
    <row r="362" spans="2:4">
      <c r="B362" s="93"/>
      <c r="C362" s="94"/>
      <c r="D362" s="94"/>
    </row>
    <row r="363" spans="2:4">
      <c r="B363" s="93"/>
      <c r="C363" s="94"/>
      <c r="D363" s="94"/>
    </row>
    <row r="364" spans="2:4">
      <c r="B364" s="93"/>
      <c r="C364" s="94"/>
      <c r="D364" s="94"/>
    </row>
    <row r="365" spans="2:4">
      <c r="B365" s="93"/>
      <c r="C365" s="94"/>
      <c r="D365" s="94"/>
    </row>
    <row r="366" spans="2:4">
      <c r="B366" s="93"/>
      <c r="C366" s="94"/>
      <c r="D366" s="94"/>
    </row>
    <row r="367" spans="2:4">
      <c r="B367" s="93"/>
      <c r="C367" s="94"/>
      <c r="D367" s="94"/>
    </row>
    <row r="368" spans="2:4">
      <c r="B368" s="93"/>
      <c r="C368" s="94"/>
      <c r="D368" s="94"/>
    </row>
    <row r="369" spans="2:4">
      <c r="B369" s="93"/>
      <c r="C369" s="94"/>
      <c r="D369" s="94"/>
    </row>
    <row r="370" spans="2:4">
      <c r="B370" s="93"/>
      <c r="C370" s="94"/>
      <c r="D370" s="94"/>
    </row>
    <row r="371" spans="2:4">
      <c r="B371" s="93"/>
      <c r="C371" s="94"/>
      <c r="D371" s="94"/>
    </row>
    <row r="372" spans="2:4">
      <c r="B372" s="93"/>
      <c r="C372" s="94"/>
      <c r="D372" s="94"/>
    </row>
    <row r="373" spans="2:4">
      <c r="B373" s="93"/>
      <c r="C373" s="94"/>
      <c r="D373" s="94"/>
    </row>
    <row r="374" spans="2:4">
      <c r="B374" s="93"/>
      <c r="C374" s="94"/>
      <c r="D374" s="94"/>
    </row>
    <row r="375" spans="2:4">
      <c r="B375" s="93"/>
      <c r="C375" s="94"/>
      <c r="D375" s="94"/>
    </row>
    <row r="376" spans="2:4">
      <c r="B376" s="93"/>
      <c r="C376" s="94"/>
      <c r="D376" s="94"/>
    </row>
    <row r="377" spans="2:4">
      <c r="B377" s="93"/>
      <c r="C377" s="94"/>
      <c r="D377" s="94"/>
    </row>
    <row r="378" spans="2:4">
      <c r="B378" s="93"/>
      <c r="C378" s="94"/>
      <c r="D378" s="94"/>
    </row>
    <row r="379" spans="2:4">
      <c r="B379" s="93"/>
      <c r="C379" s="94"/>
      <c r="D379" s="94"/>
    </row>
    <row r="380" spans="2:4">
      <c r="B380" s="93"/>
      <c r="C380" s="94"/>
      <c r="D380" s="94"/>
    </row>
    <row r="381" spans="2:4">
      <c r="B381" s="93"/>
      <c r="C381" s="94"/>
      <c r="D381" s="94"/>
    </row>
    <row r="382" spans="2:4">
      <c r="B382" s="93"/>
      <c r="C382" s="94"/>
      <c r="D382" s="94"/>
    </row>
    <row r="383" spans="2:4">
      <c r="B383" s="93"/>
      <c r="C383" s="94"/>
      <c r="D383" s="94"/>
    </row>
    <row r="384" spans="2:4">
      <c r="B384" s="93"/>
      <c r="C384" s="94"/>
      <c r="D384" s="94"/>
    </row>
    <row r="385" spans="2:4">
      <c r="B385" s="93"/>
      <c r="C385" s="94"/>
      <c r="D385" s="94"/>
    </row>
    <row r="386" spans="2:4">
      <c r="B386" s="93"/>
      <c r="C386" s="94"/>
      <c r="D386" s="94"/>
    </row>
    <row r="387" spans="2:4">
      <c r="B387" s="93"/>
      <c r="C387" s="94"/>
      <c r="D387" s="94"/>
    </row>
    <row r="388" spans="2:4">
      <c r="B388" s="93"/>
      <c r="C388" s="94"/>
      <c r="D388" s="94"/>
    </row>
    <row r="389" spans="2:4">
      <c r="B389" s="93"/>
      <c r="C389" s="94"/>
      <c r="D389" s="94"/>
    </row>
    <row r="390" spans="2:4">
      <c r="B390" s="93"/>
      <c r="C390" s="94"/>
      <c r="D390" s="94"/>
    </row>
    <row r="391" spans="2:4">
      <c r="B391" s="93"/>
      <c r="C391" s="94"/>
      <c r="D391" s="94"/>
    </row>
    <row r="392" spans="2:4">
      <c r="B392" s="93"/>
      <c r="C392" s="94"/>
      <c r="D392" s="94"/>
    </row>
    <row r="393" spans="2:4">
      <c r="B393" s="93"/>
      <c r="C393" s="94"/>
      <c r="D393" s="94"/>
    </row>
    <row r="394" spans="2:4">
      <c r="B394" s="93"/>
      <c r="C394" s="94"/>
      <c r="D394" s="94"/>
    </row>
    <row r="395" spans="2:4">
      <c r="B395" s="93"/>
      <c r="C395" s="94"/>
      <c r="D395" s="94"/>
    </row>
    <row r="396" spans="2:4">
      <c r="B396" s="93"/>
      <c r="C396" s="94"/>
      <c r="D396" s="94"/>
    </row>
    <row r="397" spans="2:4">
      <c r="B397" s="93"/>
      <c r="C397" s="94"/>
      <c r="D397" s="94"/>
    </row>
    <row r="398" spans="2:4">
      <c r="B398" s="93"/>
      <c r="C398" s="94"/>
      <c r="D398" s="94"/>
    </row>
    <row r="399" spans="2:4">
      <c r="B399" s="93"/>
      <c r="C399" s="94"/>
      <c r="D399" s="94"/>
    </row>
    <row r="400" spans="2:4">
      <c r="B400" s="93"/>
      <c r="C400" s="94"/>
      <c r="D400" s="94"/>
    </row>
    <row r="401" spans="2:4">
      <c r="B401" s="93"/>
      <c r="C401" s="94"/>
      <c r="D401" s="94"/>
    </row>
    <row r="402" spans="2:4">
      <c r="B402" s="93"/>
      <c r="C402" s="94"/>
      <c r="D402" s="94"/>
    </row>
    <row r="403" spans="2:4">
      <c r="B403" s="93"/>
      <c r="C403" s="94"/>
      <c r="D403" s="94"/>
    </row>
    <row r="404" spans="2:4">
      <c r="B404" s="93"/>
      <c r="C404" s="94"/>
      <c r="D404" s="94"/>
    </row>
    <row r="405" spans="2:4">
      <c r="B405" s="93"/>
      <c r="C405" s="94"/>
      <c r="D405" s="94"/>
    </row>
    <row r="406" spans="2:4">
      <c r="B406" s="93"/>
      <c r="C406" s="94"/>
      <c r="D406" s="94"/>
    </row>
    <row r="407" spans="2:4">
      <c r="B407" s="93"/>
      <c r="C407" s="94"/>
      <c r="D407" s="94"/>
    </row>
    <row r="408" spans="2:4">
      <c r="B408" s="93"/>
      <c r="C408" s="94"/>
      <c r="D408" s="94"/>
    </row>
    <row r="409" spans="2:4">
      <c r="B409" s="93"/>
      <c r="C409" s="94"/>
      <c r="D409" s="94"/>
    </row>
    <row r="410" spans="2:4">
      <c r="B410" s="93"/>
      <c r="C410" s="94"/>
      <c r="D410" s="94"/>
    </row>
    <row r="411" spans="2:4">
      <c r="B411" s="93"/>
      <c r="C411" s="94"/>
      <c r="D411" s="94"/>
    </row>
    <row r="412" spans="2:4">
      <c r="B412" s="93"/>
      <c r="C412" s="94"/>
      <c r="D412" s="94"/>
    </row>
    <row r="413" spans="2:4">
      <c r="B413" s="93"/>
      <c r="C413" s="94"/>
      <c r="D413" s="94"/>
    </row>
    <row r="414" spans="2:4">
      <c r="B414" s="93"/>
      <c r="C414" s="94"/>
      <c r="D414" s="94"/>
    </row>
    <row r="415" spans="2:4">
      <c r="B415" s="93"/>
      <c r="C415" s="94"/>
      <c r="D415" s="94"/>
    </row>
    <row r="416" spans="2:4">
      <c r="B416" s="93"/>
      <c r="C416" s="94"/>
      <c r="D416" s="94"/>
    </row>
    <row r="417" spans="2:4">
      <c r="B417" s="93"/>
      <c r="C417" s="94"/>
      <c r="D417" s="94"/>
    </row>
    <row r="418" spans="2:4">
      <c r="B418" s="93"/>
      <c r="C418" s="94"/>
      <c r="D418" s="94"/>
    </row>
    <row r="419" spans="2:4">
      <c r="B419" s="93"/>
      <c r="C419" s="94"/>
      <c r="D419" s="94"/>
    </row>
    <row r="420" spans="2:4">
      <c r="B420" s="93"/>
      <c r="C420" s="94"/>
      <c r="D420" s="94"/>
    </row>
    <row r="421" spans="2:4">
      <c r="B421" s="93"/>
      <c r="C421" s="94"/>
      <c r="D421" s="94"/>
    </row>
    <row r="422" spans="2:4">
      <c r="B422" s="93"/>
      <c r="C422" s="94"/>
      <c r="D422" s="94"/>
    </row>
    <row r="423" spans="2:4">
      <c r="B423" s="93"/>
      <c r="C423" s="94"/>
      <c r="D423" s="94"/>
    </row>
    <row r="424" spans="2:4">
      <c r="B424" s="93"/>
      <c r="C424" s="94"/>
      <c r="D424" s="94"/>
    </row>
    <row r="425" spans="2:4">
      <c r="B425" s="93"/>
      <c r="C425" s="94"/>
      <c r="D425" s="94"/>
    </row>
    <row r="426" spans="2:4">
      <c r="B426" s="93"/>
      <c r="C426" s="94"/>
      <c r="D426" s="94"/>
    </row>
    <row r="427" spans="2:4">
      <c r="B427" s="93"/>
      <c r="C427" s="94"/>
      <c r="D427" s="94"/>
    </row>
    <row r="428" spans="2:4">
      <c r="B428" s="93"/>
      <c r="C428" s="94"/>
      <c r="D428" s="94"/>
    </row>
    <row r="429" spans="2:4">
      <c r="B429" s="93"/>
      <c r="C429" s="94"/>
      <c r="D429" s="94"/>
    </row>
    <row r="430" spans="2:4">
      <c r="B430" s="93"/>
      <c r="C430" s="94"/>
      <c r="D430" s="94"/>
    </row>
    <row r="431" spans="2:4">
      <c r="B431" s="93"/>
      <c r="C431" s="94"/>
      <c r="D431" s="94"/>
    </row>
    <row r="432" spans="2:4">
      <c r="B432" s="93"/>
      <c r="C432" s="94"/>
      <c r="D432" s="94"/>
    </row>
    <row r="433" spans="2:4">
      <c r="B433" s="93"/>
      <c r="C433" s="94"/>
      <c r="D433" s="94"/>
    </row>
    <row r="434" spans="2:4">
      <c r="B434" s="93"/>
      <c r="C434" s="94"/>
      <c r="D434" s="94"/>
    </row>
    <row r="435" spans="2:4">
      <c r="B435" s="93"/>
      <c r="C435" s="94"/>
      <c r="D435" s="94"/>
    </row>
    <row r="436" spans="2:4">
      <c r="B436" s="93"/>
      <c r="C436" s="94"/>
      <c r="D436" s="94"/>
    </row>
    <row r="437" spans="2:4">
      <c r="B437" s="93"/>
      <c r="C437" s="94"/>
      <c r="D437" s="94"/>
    </row>
    <row r="438" spans="2:4">
      <c r="B438" s="93"/>
      <c r="C438" s="94"/>
      <c r="D438" s="94"/>
    </row>
    <row r="439" spans="2:4">
      <c r="B439" s="93"/>
      <c r="C439" s="94"/>
      <c r="D439" s="94"/>
    </row>
    <row r="440" spans="2:4">
      <c r="B440" s="93"/>
      <c r="C440" s="94"/>
      <c r="D440" s="94"/>
    </row>
    <row r="441" spans="2:4">
      <c r="B441" s="93"/>
      <c r="C441" s="94"/>
      <c r="D441" s="94"/>
    </row>
    <row r="442" spans="2:4">
      <c r="B442" s="93"/>
      <c r="C442" s="94"/>
      <c r="D442" s="94"/>
    </row>
    <row r="443" spans="2:4">
      <c r="B443" s="93"/>
      <c r="C443" s="94"/>
      <c r="D443" s="94"/>
    </row>
    <row r="444" spans="2:4">
      <c r="B444" s="93"/>
      <c r="C444" s="94"/>
      <c r="D444" s="94"/>
    </row>
    <row r="445" spans="2:4">
      <c r="B445" s="93"/>
      <c r="C445" s="94"/>
      <c r="D445" s="94"/>
    </row>
    <row r="446" spans="2:4">
      <c r="B446" s="93"/>
      <c r="C446" s="94"/>
      <c r="D446" s="94"/>
    </row>
    <row r="447" spans="2:4">
      <c r="B447" s="93"/>
      <c r="C447" s="94"/>
      <c r="D447" s="94"/>
    </row>
    <row r="448" spans="2:4">
      <c r="B448" s="93"/>
      <c r="C448" s="94"/>
      <c r="D448" s="94"/>
    </row>
    <row r="449" spans="2:4">
      <c r="B449" s="93"/>
      <c r="C449" s="94"/>
      <c r="D449" s="94"/>
    </row>
    <row r="450" spans="2:4">
      <c r="B450" s="93"/>
      <c r="C450" s="94"/>
      <c r="D450" s="94"/>
    </row>
    <row r="451" spans="2:4">
      <c r="B451" s="93"/>
      <c r="C451" s="94"/>
      <c r="D451" s="94"/>
    </row>
    <row r="452" spans="2:4">
      <c r="B452" s="93"/>
      <c r="C452" s="94"/>
      <c r="D452" s="94"/>
    </row>
    <row r="453" spans="2:4">
      <c r="B453" s="93"/>
      <c r="C453" s="94"/>
      <c r="D453" s="94"/>
    </row>
    <row r="454" spans="2:4">
      <c r="B454" s="93"/>
      <c r="C454" s="94"/>
      <c r="D454" s="94"/>
    </row>
    <row r="455" spans="2:4">
      <c r="B455" s="93"/>
      <c r="C455" s="94"/>
      <c r="D455" s="94"/>
    </row>
    <row r="456" spans="2:4">
      <c r="B456" s="93"/>
      <c r="C456" s="94"/>
      <c r="D456" s="94"/>
    </row>
    <row r="457" spans="2:4">
      <c r="B457" s="93"/>
      <c r="C457" s="94"/>
      <c r="D457" s="94"/>
    </row>
    <row r="458" spans="2:4">
      <c r="B458" s="93"/>
      <c r="C458" s="94"/>
      <c r="D458" s="94"/>
    </row>
    <row r="459" spans="2:4">
      <c r="B459" s="93"/>
      <c r="C459" s="94"/>
      <c r="D459" s="94"/>
    </row>
    <row r="460" spans="2:4">
      <c r="B460" s="93"/>
      <c r="C460" s="94"/>
      <c r="D460" s="94"/>
    </row>
    <row r="461" spans="2:4">
      <c r="B461" s="93"/>
      <c r="C461" s="94"/>
      <c r="D461" s="94"/>
    </row>
    <row r="462" spans="2:4">
      <c r="B462" s="93"/>
      <c r="C462" s="94"/>
      <c r="D462" s="94"/>
    </row>
    <row r="463" spans="2:4">
      <c r="B463" s="93"/>
      <c r="C463" s="94"/>
      <c r="D463" s="94"/>
    </row>
    <row r="464" spans="2:4">
      <c r="B464" s="93"/>
      <c r="C464" s="94"/>
      <c r="D464" s="94"/>
    </row>
    <row r="465" spans="2:4">
      <c r="B465" s="93"/>
      <c r="C465" s="94"/>
      <c r="D465" s="94"/>
    </row>
    <row r="466" spans="2:4">
      <c r="B466" s="93"/>
      <c r="C466" s="94"/>
      <c r="D466" s="94"/>
    </row>
    <row r="467" spans="2:4">
      <c r="B467" s="93"/>
      <c r="C467" s="94"/>
      <c r="D467" s="94"/>
    </row>
    <row r="468" spans="2:4">
      <c r="B468" s="93"/>
      <c r="C468" s="94"/>
      <c r="D468" s="94"/>
    </row>
    <row r="469" spans="2:4">
      <c r="B469" s="93"/>
      <c r="C469" s="94"/>
      <c r="D469" s="94"/>
    </row>
    <row r="470" spans="2:4">
      <c r="B470" s="93"/>
      <c r="C470" s="94"/>
      <c r="D470" s="94"/>
    </row>
    <row r="471" spans="2:4">
      <c r="B471" s="93"/>
      <c r="C471" s="94"/>
      <c r="D471" s="94"/>
    </row>
    <row r="472" spans="2:4">
      <c r="B472" s="93"/>
      <c r="C472" s="94"/>
      <c r="D472" s="94"/>
    </row>
    <row r="473" spans="2:4">
      <c r="B473" s="93"/>
      <c r="C473" s="94"/>
      <c r="D473" s="94"/>
    </row>
    <row r="474" spans="2:4">
      <c r="B474" s="93"/>
      <c r="C474" s="94"/>
      <c r="D474" s="94"/>
    </row>
    <row r="475" spans="2:4">
      <c r="B475" s="93"/>
      <c r="C475" s="94"/>
      <c r="D475" s="94"/>
    </row>
    <row r="476" spans="2:4">
      <c r="B476" s="93"/>
      <c r="C476" s="94"/>
      <c r="D476" s="94"/>
    </row>
    <row r="477" spans="2:4">
      <c r="B477" s="93"/>
      <c r="C477" s="94"/>
      <c r="D477" s="94"/>
    </row>
    <row r="478" spans="2:4">
      <c r="B478" s="93"/>
      <c r="C478" s="94"/>
      <c r="D478" s="94"/>
    </row>
    <row r="479" spans="2:4">
      <c r="B479" s="93"/>
      <c r="C479" s="94"/>
      <c r="D479" s="94"/>
    </row>
    <row r="480" spans="2:4">
      <c r="B480" s="93"/>
      <c r="C480" s="94"/>
      <c r="D480" s="94"/>
    </row>
    <row r="481" spans="2:4">
      <c r="B481" s="93"/>
      <c r="C481" s="94"/>
      <c r="D481" s="94"/>
    </row>
    <row r="482" spans="2:4">
      <c r="B482" s="93"/>
      <c r="C482" s="94"/>
      <c r="D482" s="94"/>
    </row>
    <row r="483" spans="2:4">
      <c r="B483" s="93"/>
      <c r="C483" s="94"/>
      <c r="D483" s="94"/>
    </row>
    <row r="484" spans="2:4">
      <c r="B484" s="93"/>
      <c r="C484" s="94"/>
      <c r="D484" s="94"/>
    </row>
    <row r="485" spans="2:4">
      <c r="B485" s="93"/>
      <c r="C485" s="94"/>
      <c r="D485" s="94"/>
    </row>
    <row r="486" spans="2:4">
      <c r="B486" s="93"/>
      <c r="C486" s="94"/>
      <c r="D486" s="94"/>
    </row>
    <row r="487" spans="2:4">
      <c r="B487" s="93"/>
      <c r="C487" s="94"/>
      <c r="D487" s="94"/>
    </row>
    <row r="488" spans="2:4">
      <c r="B488" s="93"/>
      <c r="C488" s="94"/>
      <c r="D488" s="94"/>
    </row>
    <row r="489" spans="2:4">
      <c r="B489" s="93"/>
      <c r="C489" s="94"/>
      <c r="D489" s="94"/>
    </row>
    <row r="490" spans="2:4">
      <c r="B490" s="93"/>
      <c r="C490" s="94"/>
      <c r="D490" s="94"/>
    </row>
    <row r="491" spans="2:4">
      <c r="B491" s="93"/>
      <c r="C491" s="94"/>
      <c r="D491" s="94"/>
    </row>
    <row r="492" spans="2:4">
      <c r="B492" s="93"/>
      <c r="C492" s="94"/>
      <c r="D492" s="94"/>
    </row>
    <row r="493" spans="2:4">
      <c r="B493" s="93"/>
      <c r="C493" s="94"/>
      <c r="D493" s="94"/>
    </row>
    <row r="494" spans="2:4">
      <c r="B494" s="93"/>
      <c r="C494" s="94"/>
      <c r="D494" s="94"/>
    </row>
    <row r="495" spans="2:4">
      <c r="B495" s="93"/>
      <c r="C495" s="94"/>
      <c r="D495" s="94"/>
    </row>
    <row r="496" spans="2:4">
      <c r="B496" s="93"/>
      <c r="C496" s="94"/>
      <c r="D496" s="94"/>
    </row>
    <row r="497" spans="2:4">
      <c r="B497" s="93"/>
      <c r="C497" s="94"/>
      <c r="D497" s="94"/>
    </row>
    <row r="498" spans="2:4">
      <c r="B498" s="93"/>
      <c r="C498" s="94"/>
      <c r="D498" s="94"/>
    </row>
    <row r="499" spans="2:4">
      <c r="B499" s="93"/>
      <c r="C499" s="94"/>
      <c r="D499" s="94"/>
    </row>
    <row r="500" spans="2:4">
      <c r="B500" s="93"/>
      <c r="C500" s="94"/>
      <c r="D500" s="94"/>
    </row>
    <row r="501" spans="2:4">
      <c r="B501" s="93"/>
      <c r="C501" s="94"/>
      <c r="D501" s="94"/>
    </row>
    <row r="502" spans="2:4">
      <c r="B502" s="93"/>
      <c r="C502" s="94"/>
      <c r="D502" s="94"/>
    </row>
    <row r="503" spans="2:4">
      <c r="B503" s="93"/>
      <c r="C503" s="94"/>
      <c r="D503" s="94"/>
    </row>
    <row r="504" spans="2:4">
      <c r="B504" s="93"/>
      <c r="C504" s="94"/>
      <c r="D504" s="94"/>
    </row>
    <row r="505" spans="2:4">
      <c r="B505" s="93"/>
      <c r="C505" s="94"/>
      <c r="D505" s="94"/>
    </row>
    <row r="506" spans="2:4">
      <c r="B506" s="93"/>
      <c r="C506" s="94"/>
      <c r="D506" s="94"/>
    </row>
    <row r="507" spans="2:4">
      <c r="B507" s="93"/>
      <c r="C507" s="94"/>
      <c r="D507" s="94"/>
    </row>
    <row r="508" spans="2:4">
      <c r="B508" s="93"/>
      <c r="C508" s="94"/>
      <c r="D508" s="94"/>
    </row>
    <row r="509" spans="2:4">
      <c r="B509" s="93"/>
      <c r="C509" s="94"/>
      <c r="D509" s="94"/>
    </row>
    <row r="510" spans="2:4">
      <c r="B510" s="93"/>
      <c r="C510" s="94"/>
      <c r="D510" s="94"/>
    </row>
    <row r="511" spans="2:4">
      <c r="B511" s="93"/>
      <c r="C511" s="94"/>
      <c r="D511" s="94"/>
    </row>
    <row r="512" spans="2:4">
      <c r="B512" s="93"/>
      <c r="C512" s="94"/>
      <c r="D512" s="94"/>
    </row>
    <row r="513" spans="2:4">
      <c r="B513" s="93"/>
      <c r="C513" s="94"/>
      <c r="D513" s="94"/>
    </row>
    <row r="514" spans="2:4">
      <c r="B514" s="93"/>
      <c r="C514" s="94"/>
      <c r="D514" s="94"/>
    </row>
    <row r="515" spans="2:4">
      <c r="B515" s="93"/>
      <c r="C515" s="94"/>
      <c r="D515" s="94"/>
    </row>
    <row r="516" spans="2:4">
      <c r="B516" s="93"/>
      <c r="C516" s="94"/>
      <c r="D516" s="94"/>
    </row>
    <row r="517" spans="2:4">
      <c r="B517" s="93"/>
      <c r="C517" s="94"/>
      <c r="D517" s="94"/>
    </row>
    <row r="518" spans="2:4">
      <c r="B518" s="93"/>
      <c r="C518" s="94"/>
      <c r="D518" s="94"/>
    </row>
    <row r="519" spans="2:4">
      <c r="B519" s="93"/>
      <c r="C519" s="94"/>
      <c r="D519" s="94"/>
    </row>
    <row r="520" spans="2:4">
      <c r="B520" s="93"/>
      <c r="C520" s="94"/>
      <c r="D520" s="94"/>
    </row>
    <row r="521" spans="2:4">
      <c r="B521" s="93"/>
      <c r="C521" s="94"/>
      <c r="D521" s="94"/>
    </row>
    <row r="522" spans="2:4">
      <c r="B522" s="93"/>
      <c r="C522" s="94"/>
      <c r="D522" s="94"/>
    </row>
    <row r="523" spans="2:4">
      <c r="B523" s="93"/>
      <c r="C523" s="94"/>
      <c r="D523" s="94"/>
    </row>
    <row r="524" spans="2:4">
      <c r="B524" s="93"/>
      <c r="C524" s="94"/>
      <c r="D524" s="94"/>
    </row>
    <row r="525" spans="2:4">
      <c r="B525" s="93"/>
      <c r="C525" s="94"/>
      <c r="D525" s="94"/>
    </row>
    <row r="526" spans="2:4">
      <c r="B526" s="93"/>
      <c r="C526" s="94"/>
      <c r="D526" s="94"/>
    </row>
    <row r="527" spans="2:4">
      <c r="B527" s="93"/>
      <c r="C527" s="94"/>
      <c r="D527" s="94"/>
    </row>
    <row r="528" spans="2:4">
      <c r="B528" s="93"/>
      <c r="C528" s="94"/>
      <c r="D528" s="94"/>
    </row>
    <row r="529" spans="2:4">
      <c r="B529" s="93"/>
      <c r="C529" s="94"/>
      <c r="D529" s="94"/>
    </row>
    <row r="530" spans="2:4">
      <c r="B530" s="93"/>
      <c r="C530" s="94"/>
      <c r="D530" s="94"/>
    </row>
    <row r="531" spans="2:4">
      <c r="B531" s="93"/>
      <c r="C531" s="94"/>
      <c r="D531" s="94"/>
    </row>
    <row r="532" spans="2:4">
      <c r="B532" s="93"/>
      <c r="C532" s="94"/>
      <c r="D532" s="94"/>
    </row>
    <row r="533" spans="2:4">
      <c r="B533" s="93"/>
      <c r="C533" s="94"/>
      <c r="D533" s="94"/>
    </row>
    <row r="534" spans="2:4">
      <c r="B534" s="93"/>
      <c r="C534" s="94"/>
      <c r="D534" s="94"/>
    </row>
    <row r="535" spans="2:4">
      <c r="B535" s="93"/>
      <c r="C535" s="94"/>
      <c r="D535" s="94"/>
    </row>
    <row r="536" spans="2:4">
      <c r="B536" s="93"/>
      <c r="C536" s="94"/>
      <c r="D536" s="94"/>
    </row>
    <row r="537" spans="2:4">
      <c r="B537" s="93"/>
      <c r="C537" s="94"/>
      <c r="D537" s="94"/>
    </row>
    <row r="538" spans="2:4">
      <c r="B538" s="93"/>
      <c r="C538" s="94"/>
      <c r="D538" s="94"/>
    </row>
    <row r="539" spans="2:4">
      <c r="B539" s="93"/>
      <c r="C539" s="94"/>
      <c r="D539" s="94"/>
    </row>
    <row r="540" spans="2:4">
      <c r="B540" s="93"/>
      <c r="C540" s="94"/>
      <c r="D540" s="94"/>
    </row>
    <row r="541" spans="2:4">
      <c r="B541" s="93"/>
      <c r="C541" s="94"/>
      <c r="D541" s="94"/>
    </row>
    <row r="542" spans="2:4">
      <c r="B542" s="93"/>
      <c r="C542" s="94"/>
      <c r="D542" s="94"/>
    </row>
    <row r="543" spans="2:4">
      <c r="B543" s="93"/>
      <c r="C543" s="94"/>
      <c r="D543" s="94"/>
    </row>
    <row r="544" spans="2:4">
      <c r="B544" s="93"/>
      <c r="C544" s="94"/>
      <c r="D544" s="94"/>
    </row>
    <row r="545" spans="2:4">
      <c r="B545" s="93"/>
      <c r="C545" s="94"/>
      <c r="D545" s="94"/>
    </row>
    <row r="546" spans="2:4">
      <c r="B546" s="93"/>
      <c r="C546" s="94"/>
      <c r="D546" s="94"/>
    </row>
    <row r="547" spans="2:4">
      <c r="B547" s="93"/>
      <c r="C547" s="94"/>
      <c r="D547" s="94"/>
    </row>
    <row r="548" spans="2:4">
      <c r="B548" s="93"/>
      <c r="C548" s="94"/>
      <c r="D548" s="94"/>
    </row>
    <row r="549" spans="2:4">
      <c r="B549" s="93"/>
      <c r="C549" s="94"/>
      <c r="D549" s="94"/>
    </row>
    <row r="550" spans="2:4">
      <c r="B550" s="93"/>
      <c r="C550" s="94"/>
      <c r="D550" s="94"/>
    </row>
    <row r="551" spans="2:4">
      <c r="B551" s="93"/>
      <c r="C551" s="94"/>
      <c r="D551" s="94"/>
    </row>
    <row r="552" spans="2:4">
      <c r="B552" s="93"/>
      <c r="C552" s="94"/>
      <c r="D552" s="94"/>
    </row>
    <row r="553" spans="2:4">
      <c r="B553" s="93"/>
      <c r="C553" s="94"/>
      <c r="D553" s="94"/>
    </row>
    <row r="554" spans="2:4">
      <c r="B554" s="93"/>
      <c r="C554" s="94"/>
      <c r="D554" s="94"/>
    </row>
    <row r="555" spans="2:4">
      <c r="B555" s="93"/>
      <c r="C555" s="94"/>
      <c r="D555" s="94"/>
    </row>
    <row r="556" spans="2:4">
      <c r="B556" s="93"/>
      <c r="C556" s="94"/>
      <c r="D556" s="94"/>
    </row>
    <row r="557" spans="2:4">
      <c r="B557" s="93"/>
      <c r="C557" s="94"/>
      <c r="D557" s="94"/>
    </row>
    <row r="558" spans="2:4">
      <c r="B558" s="93"/>
      <c r="C558" s="94"/>
      <c r="D558" s="94"/>
    </row>
    <row r="559" spans="2:4">
      <c r="B559" s="93"/>
      <c r="C559" s="94"/>
      <c r="D559" s="94"/>
    </row>
    <row r="560" spans="2:4">
      <c r="B560" s="93"/>
      <c r="C560" s="94"/>
      <c r="D560" s="94"/>
    </row>
    <row r="561" spans="2:4">
      <c r="B561" s="93"/>
      <c r="C561" s="94"/>
      <c r="D561" s="94"/>
    </row>
    <row r="562" spans="2:4">
      <c r="B562" s="93"/>
      <c r="C562" s="94"/>
      <c r="D562" s="94"/>
    </row>
    <row r="563" spans="2:4">
      <c r="B563" s="93"/>
      <c r="C563" s="94"/>
      <c r="D563" s="94"/>
    </row>
    <row r="564" spans="2:4">
      <c r="B564" s="93"/>
      <c r="C564" s="94"/>
      <c r="D564" s="94"/>
    </row>
    <row r="565" spans="2:4">
      <c r="B565" s="93"/>
      <c r="C565" s="94"/>
      <c r="D565" s="94"/>
    </row>
    <row r="566" spans="2:4">
      <c r="B566" s="93"/>
      <c r="C566" s="94"/>
      <c r="D566" s="94"/>
    </row>
    <row r="567" spans="2:4">
      <c r="B567" s="93"/>
      <c r="C567" s="94"/>
      <c r="D567" s="94"/>
    </row>
    <row r="568" spans="2:4">
      <c r="B568" s="93"/>
      <c r="C568" s="94"/>
      <c r="D568" s="94"/>
    </row>
    <row r="569" spans="2:4">
      <c r="B569" s="93"/>
      <c r="C569" s="94"/>
      <c r="D569" s="94"/>
    </row>
    <row r="570" spans="2:4">
      <c r="B570" s="93"/>
      <c r="C570" s="94"/>
      <c r="D570" s="94"/>
    </row>
    <row r="571" spans="2:4">
      <c r="B571" s="93"/>
      <c r="C571" s="94"/>
      <c r="D571" s="94"/>
    </row>
    <row r="572" spans="2:4">
      <c r="B572" s="93"/>
      <c r="C572" s="94"/>
      <c r="D572" s="94"/>
    </row>
    <row r="573" spans="2:4">
      <c r="B573" s="93"/>
      <c r="C573" s="94"/>
      <c r="D573" s="94"/>
    </row>
    <row r="574" spans="2:4">
      <c r="B574" s="93"/>
      <c r="C574" s="94"/>
      <c r="D574" s="94"/>
    </row>
    <row r="575" spans="2:4">
      <c r="B575" s="93"/>
      <c r="C575" s="94"/>
      <c r="D575" s="94"/>
    </row>
    <row r="576" spans="2:4">
      <c r="B576" s="93"/>
      <c r="C576" s="94"/>
      <c r="D576" s="94"/>
    </row>
    <row r="577" spans="2:4">
      <c r="B577" s="93"/>
      <c r="C577" s="94"/>
      <c r="D577" s="94"/>
    </row>
    <row r="578" spans="2:4">
      <c r="B578" s="93"/>
      <c r="C578" s="94"/>
      <c r="D578" s="94"/>
    </row>
    <row r="579" spans="2:4">
      <c r="B579" s="93"/>
      <c r="C579" s="94"/>
      <c r="D579" s="94"/>
    </row>
    <row r="580" spans="2:4">
      <c r="B580" s="93"/>
      <c r="C580" s="94"/>
      <c r="D580" s="94"/>
    </row>
    <row r="581" spans="2:4">
      <c r="B581" s="93"/>
      <c r="C581" s="94"/>
      <c r="D581" s="94"/>
    </row>
    <row r="582" spans="2:4">
      <c r="B582" s="93"/>
      <c r="C582" s="94"/>
      <c r="D582" s="94"/>
    </row>
    <row r="583" spans="2:4">
      <c r="B583" s="93"/>
      <c r="C583" s="94"/>
      <c r="D583" s="94"/>
    </row>
    <row r="584" spans="2:4">
      <c r="B584" s="93"/>
      <c r="C584" s="94"/>
      <c r="D584" s="94"/>
    </row>
    <row r="585" spans="2:4">
      <c r="B585" s="93"/>
      <c r="C585" s="94"/>
      <c r="D585" s="94"/>
    </row>
    <row r="586" spans="2:4">
      <c r="B586" s="93"/>
      <c r="C586" s="94"/>
      <c r="D586" s="94"/>
    </row>
    <row r="587" spans="2:4">
      <c r="B587" s="93"/>
      <c r="C587" s="94"/>
      <c r="D587" s="94"/>
    </row>
    <row r="588" spans="2:4">
      <c r="B588" s="93"/>
      <c r="C588" s="94"/>
      <c r="D588" s="94"/>
    </row>
    <row r="589" spans="2:4">
      <c r="B589" s="93"/>
      <c r="C589" s="94"/>
      <c r="D589" s="94"/>
    </row>
    <row r="590" spans="2:4">
      <c r="B590" s="93"/>
      <c r="C590" s="94"/>
      <c r="D590" s="94"/>
    </row>
    <row r="591" spans="2:4">
      <c r="B591" s="93"/>
      <c r="C591" s="94"/>
      <c r="D591" s="94"/>
    </row>
    <row r="592" spans="2:4">
      <c r="B592" s="93"/>
      <c r="C592" s="94"/>
      <c r="D592" s="94"/>
    </row>
    <row r="593" spans="2:4">
      <c r="B593" s="93"/>
      <c r="C593" s="94"/>
      <c r="D593" s="94"/>
    </row>
    <row r="594" spans="2:4">
      <c r="B594" s="93"/>
      <c r="C594" s="94"/>
      <c r="D594" s="94"/>
    </row>
    <row r="595" spans="2:4">
      <c r="B595" s="93"/>
      <c r="C595" s="94"/>
      <c r="D595" s="94"/>
    </row>
    <row r="596" spans="2:4">
      <c r="B596" s="93"/>
      <c r="C596" s="94"/>
      <c r="D596" s="94"/>
    </row>
    <row r="597" spans="2:4">
      <c r="B597" s="93"/>
      <c r="C597" s="94"/>
      <c r="D597" s="94"/>
    </row>
    <row r="598" spans="2:4">
      <c r="B598" s="93"/>
      <c r="C598" s="94"/>
      <c r="D598" s="94"/>
    </row>
    <row r="599" spans="2:4">
      <c r="B599" s="93"/>
      <c r="C599" s="94"/>
      <c r="D599" s="94"/>
    </row>
    <row r="600" spans="2:4">
      <c r="B600" s="93"/>
      <c r="C600" s="94"/>
      <c r="D600" s="94"/>
    </row>
    <row r="601" spans="2:4">
      <c r="B601" s="93"/>
      <c r="C601" s="94"/>
      <c r="D601" s="94"/>
    </row>
    <row r="602" spans="2:4">
      <c r="B602" s="93"/>
      <c r="C602" s="94"/>
      <c r="D602" s="94"/>
    </row>
    <row r="603" spans="2:4">
      <c r="B603" s="93"/>
      <c r="C603" s="94"/>
      <c r="D603" s="94"/>
    </row>
    <row r="604" spans="2:4">
      <c r="B604" s="93"/>
      <c r="C604" s="94"/>
      <c r="D604" s="94"/>
    </row>
    <row r="605" spans="2:4">
      <c r="B605" s="93"/>
      <c r="C605" s="94"/>
      <c r="D605" s="94"/>
    </row>
    <row r="606" spans="2:4">
      <c r="B606" s="93"/>
      <c r="C606" s="94"/>
      <c r="D606" s="94"/>
    </row>
    <row r="607" spans="2:4">
      <c r="B607" s="93"/>
      <c r="C607" s="94"/>
      <c r="D607" s="94"/>
    </row>
    <row r="608" spans="2:4">
      <c r="B608" s="93"/>
      <c r="C608" s="94"/>
      <c r="D608" s="94"/>
    </row>
    <row r="609" spans="2:4">
      <c r="B609" s="93"/>
      <c r="C609" s="94"/>
      <c r="D609" s="94"/>
    </row>
    <row r="610" spans="2:4">
      <c r="B610" s="93"/>
      <c r="C610" s="94"/>
      <c r="D610" s="94"/>
    </row>
    <row r="611" spans="2:4">
      <c r="B611" s="93"/>
      <c r="C611" s="94"/>
      <c r="D611" s="94"/>
    </row>
    <row r="612" spans="2:4">
      <c r="B612" s="93"/>
      <c r="C612" s="94"/>
      <c r="D612" s="94"/>
    </row>
    <row r="613" spans="2:4">
      <c r="B613" s="93"/>
      <c r="C613" s="94"/>
      <c r="D613" s="94"/>
    </row>
    <row r="614" spans="2:4">
      <c r="B614" s="93"/>
      <c r="C614" s="94"/>
      <c r="D614" s="94"/>
    </row>
    <row r="615" spans="2:4">
      <c r="B615" s="93"/>
      <c r="C615" s="94"/>
      <c r="D615" s="94"/>
    </row>
    <row r="616" spans="2:4">
      <c r="B616" s="93"/>
      <c r="C616" s="94"/>
      <c r="D616" s="94"/>
    </row>
    <row r="617" spans="2:4">
      <c r="B617" s="93"/>
      <c r="C617" s="94"/>
      <c r="D617" s="94"/>
    </row>
    <row r="618" spans="2:4">
      <c r="B618" s="93"/>
      <c r="C618" s="94"/>
      <c r="D618" s="94"/>
    </row>
    <row r="619" spans="2:4">
      <c r="B619" s="93"/>
      <c r="C619" s="94"/>
      <c r="D619" s="94"/>
    </row>
    <row r="620" spans="2:4">
      <c r="B620" s="93"/>
      <c r="C620" s="94"/>
      <c r="D620" s="94"/>
    </row>
    <row r="621" spans="2:4">
      <c r="B621" s="93"/>
      <c r="C621" s="94"/>
      <c r="D621" s="94"/>
    </row>
    <row r="622" spans="2:4">
      <c r="B622" s="93"/>
      <c r="C622" s="94"/>
      <c r="D622" s="94"/>
    </row>
    <row r="623" spans="2:4">
      <c r="B623" s="93"/>
      <c r="C623" s="94"/>
      <c r="D623" s="94"/>
    </row>
    <row r="624" spans="2:4">
      <c r="B624" s="93"/>
      <c r="C624" s="94"/>
      <c r="D624" s="94"/>
    </row>
    <row r="625" spans="2:4">
      <c r="B625" s="93"/>
      <c r="C625" s="94"/>
      <c r="D625" s="94"/>
    </row>
    <row r="626" spans="2:4">
      <c r="B626" s="93"/>
      <c r="C626" s="94"/>
      <c r="D626" s="94"/>
    </row>
    <row r="627" spans="2:4">
      <c r="B627" s="93"/>
      <c r="C627" s="94"/>
      <c r="D627" s="94"/>
    </row>
    <row r="628" spans="2:4">
      <c r="B628" s="93"/>
      <c r="C628" s="94"/>
      <c r="D628" s="94"/>
    </row>
    <row r="629" spans="2:4">
      <c r="B629" s="93"/>
      <c r="C629" s="94"/>
      <c r="D629" s="94"/>
    </row>
    <row r="630" spans="2:4">
      <c r="B630" s="93"/>
      <c r="C630" s="94"/>
      <c r="D630" s="94"/>
    </row>
    <row r="631" spans="2:4">
      <c r="B631" s="93"/>
      <c r="C631" s="94"/>
      <c r="D631" s="94"/>
    </row>
    <row r="632" spans="2:4">
      <c r="B632" s="93"/>
      <c r="C632" s="94"/>
      <c r="D632" s="94"/>
    </row>
    <row r="633" spans="2:4">
      <c r="B633" s="93"/>
      <c r="C633" s="94"/>
      <c r="D633" s="94"/>
    </row>
    <row r="634" spans="2:4">
      <c r="B634" s="93"/>
      <c r="C634" s="94"/>
      <c r="D634" s="94"/>
    </row>
    <row r="635" spans="2:4">
      <c r="B635" s="93"/>
      <c r="C635" s="94"/>
      <c r="D635" s="94"/>
    </row>
    <row r="636" spans="2:4">
      <c r="B636" s="93"/>
      <c r="C636" s="94"/>
      <c r="D636" s="94"/>
    </row>
    <row r="637" spans="2:4">
      <c r="B637" s="93"/>
      <c r="C637" s="94"/>
      <c r="D637" s="94"/>
    </row>
    <row r="638" spans="2:4">
      <c r="B638" s="93"/>
      <c r="C638" s="94"/>
      <c r="D638" s="94"/>
    </row>
    <row r="639" spans="2:4">
      <c r="B639" s="93"/>
      <c r="C639" s="94"/>
      <c r="D639" s="94"/>
    </row>
    <row r="640" spans="2:4">
      <c r="B640" s="93"/>
      <c r="C640" s="94"/>
      <c r="D640" s="94"/>
    </row>
    <row r="641" spans="2:4">
      <c r="B641" s="93"/>
      <c r="C641" s="94"/>
      <c r="D641" s="94"/>
    </row>
    <row r="642" spans="2:4">
      <c r="B642" s="93"/>
      <c r="C642" s="94"/>
      <c r="D642" s="94"/>
    </row>
    <row r="643" spans="2:4">
      <c r="B643" s="93"/>
      <c r="C643" s="94"/>
      <c r="D643" s="94"/>
    </row>
    <row r="644" spans="2:4">
      <c r="B644" s="93"/>
      <c r="C644" s="94"/>
      <c r="D644" s="94"/>
    </row>
    <row r="645" spans="2:4">
      <c r="B645" s="93"/>
      <c r="C645" s="94"/>
      <c r="D645" s="94"/>
    </row>
    <row r="646" spans="2:4">
      <c r="B646" s="93"/>
      <c r="C646" s="94"/>
      <c r="D646" s="94"/>
    </row>
    <row r="647" spans="2:4">
      <c r="B647" s="93"/>
      <c r="C647" s="94"/>
      <c r="D647" s="94"/>
    </row>
    <row r="648" spans="2:4">
      <c r="B648" s="93"/>
      <c r="C648" s="94"/>
      <c r="D648" s="94"/>
    </row>
    <row r="649" spans="2:4">
      <c r="B649" s="93"/>
      <c r="C649" s="94"/>
      <c r="D649" s="94"/>
    </row>
    <row r="650" spans="2:4">
      <c r="B650" s="93"/>
      <c r="C650" s="94"/>
      <c r="D650" s="94"/>
    </row>
    <row r="651" spans="2:4">
      <c r="B651" s="93"/>
      <c r="C651" s="94"/>
      <c r="D651" s="94"/>
    </row>
    <row r="652" spans="2:4">
      <c r="B652" s="93"/>
      <c r="C652" s="94"/>
      <c r="D652" s="94"/>
    </row>
    <row r="653" spans="2:4">
      <c r="B653" s="93"/>
      <c r="C653" s="94"/>
      <c r="D653" s="94"/>
    </row>
    <row r="654" spans="2:4">
      <c r="B654" s="93"/>
      <c r="C654" s="94"/>
      <c r="D654" s="94"/>
    </row>
    <row r="655" spans="2:4">
      <c r="B655" s="93"/>
      <c r="C655" s="94"/>
      <c r="D655" s="94"/>
    </row>
    <row r="656" spans="2:4">
      <c r="B656" s="93"/>
      <c r="C656" s="94"/>
      <c r="D656" s="94"/>
    </row>
    <row r="657" spans="2:4">
      <c r="B657" s="93"/>
      <c r="C657" s="94"/>
      <c r="D657" s="94"/>
    </row>
    <row r="658" spans="2:4">
      <c r="B658" s="93"/>
      <c r="C658" s="94"/>
      <c r="D658" s="94"/>
    </row>
    <row r="659" spans="2:4">
      <c r="B659" s="93"/>
      <c r="C659" s="94"/>
      <c r="D659" s="94"/>
    </row>
    <row r="660" spans="2:4">
      <c r="B660" s="93"/>
      <c r="C660" s="94"/>
      <c r="D660" s="94"/>
    </row>
    <row r="661" spans="2:4">
      <c r="B661" s="93"/>
      <c r="C661" s="94"/>
      <c r="D661" s="94"/>
    </row>
    <row r="662" spans="2:4">
      <c r="B662" s="93"/>
      <c r="C662" s="94"/>
      <c r="D662" s="94"/>
    </row>
    <row r="663" spans="2:4">
      <c r="B663" s="93"/>
      <c r="C663" s="94"/>
      <c r="D663" s="94"/>
    </row>
    <row r="664" spans="2:4">
      <c r="B664" s="93"/>
      <c r="C664" s="94"/>
      <c r="D664" s="94"/>
    </row>
    <row r="665" spans="2:4">
      <c r="B665" s="93"/>
      <c r="C665" s="94"/>
      <c r="D665" s="94"/>
    </row>
    <row r="666" spans="2:4">
      <c r="B666" s="93"/>
      <c r="C666" s="94"/>
      <c r="D666" s="94"/>
    </row>
    <row r="667" spans="2:4">
      <c r="B667" s="93"/>
      <c r="C667" s="94"/>
      <c r="D667" s="94"/>
    </row>
    <row r="668" spans="2:4">
      <c r="B668" s="93"/>
      <c r="C668" s="94"/>
      <c r="D668" s="94"/>
    </row>
    <row r="669" spans="2:4">
      <c r="B669" s="93"/>
      <c r="C669" s="94"/>
      <c r="D669" s="94"/>
    </row>
    <row r="670" spans="2:4">
      <c r="B670" s="93"/>
      <c r="C670" s="94"/>
      <c r="D670" s="94"/>
    </row>
    <row r="671" spans="2:4">
      <c r="B671" s="93"/>
      <c r="C671" s="94"/>
      <c r="D671" s="94"/>
    </row>
    <row r="672" spans="2:4">
      <c r="B672" s="93"/>
      <c r="C672" s="94"/>
      <c r="D672" s="94"/>
    </row>
    <row r="673" spans="2:4">
      <c r="B673" s="93"/>
      <c r="C673" s="94"/>
      <c r="D673" s="94"/>
    </row>
    <row r="674" spans="2:4">
      <c r="B674" s="93"/>
      <c r="C674" s="94"/>
      <c r="D674" s="94"/>
    </row>
    <row r="675" spans="2:4">
      <c r="B675" s="93"/>
      <c r="C675" s="94"/>
      <c r="D675" s="94"/>
    </row>
    <row r="676" spans="2:4">
      <c r="B676" s="93"/>
      <c r="C676" s="94"/>
      <c r="D676" s="94"/>
    </row>
    <row r="677" spans="2:4">
      <c r="B677" s="93"/>
      <c r="C677" s="94"/>
      <c r="D677" s="94"/>
    </row>
    <row r="678" spans="2:4">
      <c r="B678" s="93"/>
      <c r="C678" s="94"/>
      <c r="D678" s="94"/>
    </row>
    <row r="679" spans="2:4">
      <c r="B679" s="93"/>
      <c r="C679" s="94"/>
      <c r="D679" s="94"/>
    </row>
    <row r="680" spans="2:4">
      <c r="B680" s="93"/>
      <c r="C680" s="94"/>
      <c r="D680" s="94"/>
    </row>
    <row r="681" spans="2:4">
      <c r="B681" s="93"/>
      <c r="C681" s="94"/>
      <c r="D681" s="94"/>
    </row>
    <row r="682" spans="2:4">
      <c r="B682" s="93"/>
      <c r="C682" s="94"/>
      <c r="D682" s="94"/>
    </row>
    <row r="683" spans="2:4">
      <c r="B683" s="93"/>
      <c r="C683" s="94"/>
      <c r="D683" s="94"/>
    </row>
    <row r="684" spans="2:4">
      <c r="B684" s="93"/>
      <c r="C684" s="94"/>
      <c r="D684" s="94"/>
    </row>
    <row r="685" spans="2:4">
      <c r="B685" s="93"/>
      <c r="C685" s="94"/>
      <c r="D685" s="94"/>
    </row>
    <row r="686" spans="2:4">
      <c r="B686" s="93"/>
      <c r="C686" s="94"/>
      <c r="D686" s="94"/>
    </row>
    <row r="687" spans="2:4">
      <c r="B687" s="93"/>
      <c r="C687" s="94"/>
      <c r="D687" s="94"/>
    </row>
    <row r="688" spans="2:4">
      <c r="B688" s="93"/>
      <c r="C688" s="94"/>
      <c r="D688" s="94"/>
    </row>
    <row r="689" spans="2:4">
      <c r="B689" s="93"/>
      <c r="C689" s="94"/>
      <c r="D689" s="94"/>
    </row>
    <row r="690" spans="2:4">
      <c r="B690" s="93"/>
      <c r="C690" s="94"/>
      <c r="D690" s="94"/>
    </row>
    <row r="691" spans="2:4">
      <c r="B691" s="93"/>
      <c r="C691" s="94"/>
      <c r="D691" s="94"/>
    </row>
    <row r="692" spans="2:4">
      <c r="B692" s="93"/>
      <c r="C692" s="94"/>
      <c r="D692" s="94"/>
    </row>
    <row r="693" spans="2:4">
      <c r="B693" s="93"/>
      <c r="C693" s="94"/>
      <c r="D693" s="94"/>
    </row>
    <row r="694" spans="2:4">
      <c r="B694" s="93"/>
      <c r="C694" s="94"/>
      <c r="D694" s="94"/>
    </row>
    <row r="695" spans="2:4">
      <c r="B695" s="93"/>
      <c r="C695" s="94"/>
      <c r="D695" s="94"/>
    </row>
    <row r="696" spans="2:4">
      <c r="B696" s="93"/>
      <c r="C696" s="94"/>
      <c r="D696" s="94"/>
    </row>
    <row r="697" spans="2:4">
      <c r="B697" s="93"/>
      <c r="C697" s="94"/>
      <c r="D697" s="94"/>
    </row>
    <row r="698" spans="2:4">
      <c r="B698" s="93"/>
      <c r="C698" s="94"/>
      <c r="D698" s="94"/>
    </row>
    <row r="699" spans="2:4">
      <c r="B699" s="93"/>
      <c r="C699" s="94"/>
      <c r="D699" s="94"/>
    </row>
    <row r="700" spans="2:4">
      <c r="B700" s="93"/>
      <c r="C700" s="94"/>
      <c r="D700" s="94"/>
    </row>
    <row r="701" spans="2:4">
      <c r="B701" s="93"/>
      <c r="C701" s="94"/>
      <c r="D701" s="94"/>
    </row>
    <row r="702" spans="2:4">
      <c r="B702" s="93"/>
      <c r="C702" s="94"/>
      <c r="D702" s="94"/>
    </row>
    <row r="703" spans="2:4">
      <c r="B703" s="93"/>
      <c r="C703" s="94"/>
      <c r="D703" s="94"/>
    </row>
    <row r="704" spans="2:4">
      <c r="B704" s="93"/>
      <c r="C704" s="94"/>
      <c r="D704" s="94"/>
    </row>
    <row r="705" spans="2:4">
      <c r="B705" s="93"/>
      <c r="C705" s="94"/>
      <c r="D705" s="94"/>
    </row>
    <row r="706" spans="2:4">
      <c r="B706" s="93"/>
      <c r="C706" s="94"/>
      <c r="D706" s="94"/>
    </row>
    <row r="707" spans="2:4">
      <c r="B707" s="93"/>
      <c r="C707" s="94"/>
      <c r="D707" s="94"/>
    </row>
    <row r="708" spans="2:4">
      <c r="B708" s="93"/>
      <c r="C708" s="94"/>
      <c r="D708" s="94"/>
    </row>
    <row r="709" spans="2:4">
      <c r="B709" s="93"/>
      <c r="C709" s="94"/>
      <c r="D709" s="94"/>
    </row>
    <row r="710" spans="2:4">
      <c r="B710" s="93"/>
      <c r="C710" s="94"/>
      <c r="D710" s="94"/>
    </row>
    <row r="711" spans="2:4">
      <c r="B711" s="93"/>
      <c r="C711" s="94"/>
      <c r="D711" s="94"/>
    </row>
    <row r="712" spans="2:4">
      <c r="B712" s="93"/>
      <c r="C712" s="94"/>
      <c r="D712" s="94"/>
    </row>
    <row r="713" spans="2:4">
      <c r="B713" s="93"/>
      <c r="C713" s="94"/>
      <c r="D713" s="94"/>
    </row>
    <row r="714" spans="2:4">
      <c r="B714" s="93"/>
      <c r="C714" s="94"/>
      <c r="D714" s="94"/>
    </row>
    <row r="715" spans="2:4">
      <c r="B715" s="93"/>
      <c r="C715" s="94"/>
      <c r="D715" s="94"/>
    </row>
    <row r="716" spans="2:4">
      <c r="B716" s="93"/>
      <c r="C716" s="94"/>
      <c r="D716" s="94"/>
    </row>
    <row r="717" spans="2:4">
      <c r="B717" s="93"/>
      <c r="C717" s="94"/>
      <c r="D717" s="94"/>
    </row>
    <row r="718" spans="2:4">
      <c r="B718" s="93"/>
      <c r="C718" s="94"/>
      <c r="D718" s="94"/>
    </row>
    <row r="719" spans="2:4">
      <c r="B719" s="93"/>
      <c r="C719" s="94"/>
      <c r="D719" s="94"/>
    </row>
    <row r="720" spans="2:4">
      <c r="B720" s="93"/>
      <c r="C720" s="94"/>
      <c r="D720" s="94"/>
    </row>
    <row r="721" spans="2:4">
      <c r="B721" s="93"/>
      <c r="C721" s="94"/>
      <c r="D721" s="94"/>
    </row>
    <row r="722" spans="2:4">
      <c r="B722" s="93"/>
      <c r="C722" s="94"/>
      <c r="D722" s="94"/>
    </row>
    <row r="723" spans="2:4">
      <c r="B723" s="93"/>
      <c r="C723" s="94"/>
      <c r="D723" s="94"/>
    </row>
    <row r="724" spans="2:4">
      <c r="B724" s="93"/>
      <c r="C724" s="94"/>
      <c r="D724" s="94"/>
    </row>
    <row r="725" spans="2:4">
      <c r="B725" s="93"/>
      <c r="C725" s="94"/>
      <c r="D725" s="94"/>
    </row>
    <row r="726" spans="2:4">
      <c r="B726" s="93"/>
      <c r="C726" s="94"/>
      <c r="D726" s="94"/>
    </row>
    <row r="727" spans="2:4">
      <c r="B727" s="93"/>
      <c r="C727" s="94"/>
      <c r="D727" s="94"/>
    </row>
    <row r="728" spans="2:4">
      <c r="B728" s="93"/>
      <c r="C728" s="94"/>
      <c r="D728" s="94"/>
    </row>
    <row r="729" spans="2:4">
      <c r="B729" s="93"/>
      <c r="C729" s="94"/>
      <c r="D729" s="94"/>
    </row>
    <row r="730" spans="2:4">
      <c r="B730" s="93"/>
      <c r="C730" s="94"/>
      <c r="D730" s="94"/>
    </row>
    <row r="731" spans="2:4">
      <c r="B731" s="93"/>
      <c r="C731" s="94"/>
      <c r="D731" s="94"/>
    </row>
    <row r="732" spans="2:4">
      <c r="B732" s="93"/>
      <c r="C732" s="94"/>
      <c r="D732" s="94"/>
    </row>
    <row r="733" spans="2:4">
      <c r="B733" s="93"/>
      <c r="C733" s="94"/>
      <c r="D733" s="94"/>
    </row>
    <row r="734" spans="2:4">
      <c r="B734" s="93"/>
      <c r="C734" s="94"/>
      <c r="D734" s="94"/>
    </row>
    <row r="735" spans="2:4">
      <c r="B735" s="93"/>
      <c r="C735" s="94"/>
      <c r="D735" s="94"/>
    </row>
    <row r="736" spans="2:4">
      <c r="B736" s="93"/>
      <c r="C736" s="94"/>
      <c r="D736" s="94"/>
    </row>
    <row r="737" spans="2:4">
      <c r="B737" s="93"/>
      <c r="C737" s="94"/>
      <c r="D737" s="94"/>
    </row>
    <row r="738" spans="2:4">
      <c r="B738" s="93"/>
      <c r="C738" s="94"/>
      <c r="D738" s="94"/>
    </row>
    <row r="739" spans="2:4">
      <c r="B739" s="93"/>
      <c r="C739" s="94"/>
      <c r="D739" s="94"/>
    </row>
    <row r="740" spans="2:4">
      <c r="B740" s="93"/>
      <c r="C740" s="94"/>
      <c r="D740" s="94"/>
    </row>
    <row r="741" spans="2:4">
      <c r="B741" s="93"/>
      <c r="C741" s="94"/>
      <c r="D741" s="94"/>
    </row>
    <row r="742" spans="2:4">
      <c r="B742" s="93"/>
      <c r="C742" s="94"/>
      <c r="D742" s="94"/>
    </row>
    <row r="743" spans="2:4">
      <c r="B743" s="93"/>
      <c r="C743" s="94"/>
      <c r="D743" s="94"/>
    </row>
    <row r="744" spans="2:4">
      <c r="B744" s="93"/>
      <c r="C744" s="94"/>
      <c r="D744" s="94"/>
    </row>
    <row r="745" spans="2:4">
      <c r="B745" s="93"/>
      <c r="C745" s="94"/>
      <c r="D745" s="94"/>
    </row>
    <row r="746" spans="2:4">
      <c r="B746" s="93"/>
      <c r="C746" s="94"/>
      <c r="D746" s="94"/>
    </row>
    <row r="747" spans="2:4">
      <c r="B747" s="93"/>
      <c r="C747" s="94"/>
      <c r="D747" s="94"/>
    </row>
    <row r="748" spans="2:4">
      <c r="B748" s="93"/>
      <c r="C748" s="94"/>
      <c r="D748" s="94"/>
    </row>
    <row r="749" spans="2:4">
      <c r="B749" s="93"/>
      <c r="C749" s="94"/>
      <c r="D749" s="94"/>
    </row>
    <row r="750" spans="2:4">
      <c r="B750" s="93"/>
      <c r="C750" s="94"/>
      <c r="D750" s="94"/>
    </row>
    <row r="751" spans="2:4">
      <c r="B751" s="93"/>
      <c r="C751" s="94"/>
      <c r="D751" s="94"/>
    </row>
    <row r="752" spans="2:4">
      <c r="B752" s="93"/>
      <c r="C752" s="94"/>
      <c r="D752" s="94"/>
    </row>
    <row r="753" spans="2:4">
      <c r="B753" s="93"/>
      <c r="C753" s="94"/>
      <c r="D753" s="94"/>
    </row>
    <row r="754" spans="2:4">
      <c r="B754" s="93"/>
      <c r="C754" s="94"/>
      <c r="D754" s="94"/>
    </row>
    <row r="755" spans="2:4">
      <c r="B755" s="93"/>
      <c r="C755" s="94"/>
      <c r="D755" s="94"/>
    </row>
    <row r="756" spans="2:4">
      <c r="B756" s="93"/>
      <c r="C756" s="94"/>
      <c r="D756" s="94"/>
    </row>
    <row r="757" spans="2:4">
      <c r="B757" s="93"/>
      <c r="C757" s="94"/>
      <c r="D757" s="94"/>
    </row>
    <row r="758" spans="2:4">
      <c r="B758" s="93"/>
      <c r="C758" s="94"/>
      <c r="D758" s="94"/>
    </row>
    <row r="759" spans="2:4">
      <c r="B759" s="93"/>
      <c r="C759" s="94"/>
      <c r="D759" s="94"/>
    </row>
    <row r="760" spans="2:4">
      <c r="B760" s="93"/>
      <c r="C760" s="94"/>
      <c r="D760" s="94"/>
    </row>
    <row r="761" spans="2:4">
      <c r="B761" s="93"/>
      <c r="C761" s="94"/>
      <c r="D761" s="94"/>
    </row>
    <row r="762" spans="2:4">
      <c r="B762" s="93"/>
      <c r="C762" s="94"/>
      <c r="D762" s="94"/>
    </row>
    <row r="763" spans="2:4">
      <c r="B763" s="93"/>
      <c r="C763" s="94"/>
      <c r="D763" s="94"/>
    </row>
    <row r="764" spans="2:4">
      <c r="B764" s="93"/>
      <c r="C764" s="94"/>
      <c r="D764" s="94"/>
    </row>
    <row r="765" spans="2:4">
      <c r="B765" s="93"/>
      <c r="C765" s="94"/>
      <c r="D765" s="94"/>
    </row>
    <row r="766" spans="2:4">
      <c r="B766" s="93"/>
      <c r="C766" s="94"/>
      <c r="D766" s="94"/>
    </row>
    <row r="767" spans="2:4">
      <c r="B767" s="93"/>
      <c r="C767" s="94"/>
      <c r="D767" s="94"/>
    </row>
    <row r="768" spans="2:4">
      <c r="B768" s="93"/>
      <c r="C768" s="94"/>
      <c r="D768" s="94"/>
    </row>
    <row r="769" spans="2:4">
      <c r="B769" s="93"/>
      <c r="C769" s="94"/>
      <c r="D769" s="94"/>
    </row>
    <row r="770" spans="2:4">
      <c r="B770" s="93"/>
      <c r="C770" s="94"/>
      <c r="D770" s="94"/>
    </row>
    <row r="771" spans="2:4">
      <c r="B771" s="93"/>
      <c r="C771" s="94"/>
      <c r="D771" s="94"/>
    </row>
    <row r="772" spans="2:4">
      <c r="B772" s="93"/>
      <c r="C772" s="94"/>
      <c r="D772" s="94"/>
    </row>
    <row r="773" spans="2:4">
      <c r="B773" s="93"/>
      <c r="C773" s="94"/>
      <c r="D773" s="94"/>
    </row>
    <row r="774" spans="2:4">
      <c r="B774" s="93"/>
      <c r="C774" s="94"/>
      <c r="D774" s="94"/>
    </row>
    <row r="775" spans="2:4">
      <c r="B775" s="93"/>
      <c r="C775" s="94"/>
      <c r="D775" s="94"/>
    </row>
    <row r="776" spans="2:4">
      <c r="B776" s="93"/>
      <c r="C776" s="94"/>
      <c r="D776" s="94"/>
    </row>
    <row r="777" spans="2:4">
      <c r="B777" s="93"/>
      <c r="C777" s="94"/>
      <c r="D777" s="94"/>
    </row>
    <row r="778" spans="2:4">
      <c r="B778" s="93"/>
      <c r="C778" s="94"/>
      <c r="D778" s="94"/>
    </row>
    <row r="779" spans="2:4">
      <c r="B779" s="93"/>
      <c r="C779" s="94"/>
      <c r="D779" s="94"/>
    </row>
    <row r="780" spans="2:4">
      <c r="B780" s="93"/>
      <c r="C780" s="94"/>
      <c r="D780" s="94"/>
    </row>
    <row r="781" spans="2:4">
      <c r="B781" s="93"/>
      <c r="C781" s="94"/>
      <c r="D781" s="94"/>
    </row>
    <row r="782" spans="2:4">
      <c r="B782" s="93"/>
      <c r="C782" s="94"/>
      <c r="D782" s="94"/>
    </row>
    <row r="783" spans="2:4">
      <c r="B783" s="93"/>
      <c r="C783" s="94"/>
      <c r="D783" s="94"/>
    </row>
    <row r="784" spans="2:4">
      <c r="B784" s="93"/>
      <c r="C784" s="94"/>
      <c r="D784" s="94"/>
    </row>
    <row r="785" spans="2:4">
      <c r="B785" s="93"/>
      <c r="C785" s="94"/>
      <c r="D785" s="94"/>
    </row>
    <row r="786" spans="2:4">
      <c r="B786" s="93"/>
      <c r="C786" s="94"/>
      <c r="D786" s="94"/>
    </row>
    <row r="787" spans="2:4">
      <c r="B787" s="93"/>
      <c r="C787" s="94"/>
      <c r="D787" s="94"/>
    </row>
    <row r="788" spans="2:4">
      <c r="B788" s="93"/>
      <c r="C788" s="94"/>
      <c r="D788" s="94"/>
    </row>
    <row r="789" spans="2:4">
      <c r="B789" s="93"/>
      <c r="C789" s="94"/>
      <c r="D789" s="94"/>
    </row>
    <row r="790" spans="2:4">
      <c r="B790" s="93"/>
      <c r="C790" s="94"/>
      <c r="D790" s="94"/>
    </row>
    <row r="791" spans="2:4">
      <c r="B791" s="93"/>
      <c r="C791" s="94"/>
      <c r="D791" s="94"/>
    </row>
    <row r="792" spans="2:4">
      <c r="B792" s="93"/>
      <c r="C792" s="94"/>
      <c r="D792" s="94"/>
    </row>
    <row r="793" spans="2:4">
      <c r="B793" s="93"/>
      <c r="C793" s="94"/>
      <c r="D793" s="94"/>
    </row>
    <row r="794" spans="2:4">
      <c r="B794" s="93"/>
      <c r="C794" s="94"/>
      <c r="D794" s="94"/>
    </row>
    <row r="795" spans="2:4">
      <c r="B795" s="93"/>
      <c r="C795" s="94"/>
      <c r="D795" s="94"/>
    </row>
    <row r="796" spans="2:4">
      <c r="B796" s="93"/>
      <c r="C796" s="94"/>
      <c r="D796" s="94"/>
    </row>
    <row r="797" spans="2:4">
      <c r="B797" s="93"/>
      <c r="C797" s="94"/>
      <c r="D797" s="94"/>
    </row>
    <row r="798" spans="2:4">
      <c r="B798" s="93"/>
      <c r="C798" s="94"/>
      <c r="D798" s="94"/>
    </row>
    <row r="799" spans="2:4">
      <c r="B799" s="93"/>
      <c r="C799" s="94"/>
      <c r="D799" s="94"/>
    </row>
    <row r="800" spans="2:4">
      <c r="B800" s="93"/>
      <c r="C800" s="94"/>
      <c r="D800" s="94"/>
    </row>
    <row r="801" spans="2:4">
      <c r="B801" s="93"/>
      <c r="C801" s="94"/>
      <c r="D801" s="94"/>
    </row>
    <row r="802" spans="2:4">
      <c r="B802" s="93"/>
      <c r="C802" s="94"/>
      <c r="D802" s="94"/>
    </row>
    <row r="803" spans="2:4">
      <c r="B803" s="93"/>
      <c r="C803" s="94"/>
      <c r="D803" s="94"/>
    </row>
    <row r="804" spans="2:4">
      <c r="B804" s="93"/>
      <c r="C804" s="94"/>
      <c r="D804" s="94"/>
    </row>
    <row r="805" spans="2:4">
      <c r="B805" s="93"/>
      <c r="C805" s="94"/>
      <c r="D805" s="94"/>
    </row>
    <row r="806" spans="2:4">
      <c r="B806" s="93"/>
      <c r="C806" s="94"/>
      <c r="D806" s="94"/>
    </row>
    <row r="807" spans="2:4">
      <c r="B807" s="93"/>
      <c r="C807" s="94"/>
      <c r="D807" s="94"/>
    </row>
    <row r="808" spans="2:4">
      <c r="B808" s="93"/>
      <c r="C808" s="94"/>
      <c r="D808" s="94"/>
    </row>
    <row r="809" spans="2:4">
      <c r="B809" s="93"/>
      <c r="C809" s="94"/>
      <c r="D809" s="94"/>
    </row>
    <row r="810" spans="2:4">
      <c r="B810" s="93"/>
      <c r="C810" s="94"/>
      <c r="D810" s="94"/>
    </row>
    <row r="811" spans="2:4">
      <c r="B811" s="93"/>
      <c r="C811" s="94"/>
      <c r="D811" s="94"/>
    </row>
    <row r="812" spans="2:4">
      <c r="B812" s="93"/>
      <c r="C812" s="94"/>
      <c r="D812" s="94"/>
    </row>
    <row r="813" spans="2:4">
      <c r="B813" s="93"/>
      <c r="C813" s="94"/>
      <c r="D813" s="94"/>
    </row>
    <row r="814" spans="2:4">
      <c r="B814" s="93"/>
      <c r="C814" s="94"/>
      <c r="D814" s="94"/>
    </row>
    <row r="815" spans="2:4">
      <c r="B815" s="93"/>
      <c r="C815" s="94"/>
      <c r="D815" s="94"/>
    </row>
    <row r="816" spans="2:4">
      <c r="B816" s="93"/>
      <c r="C816" s="94"/>
      <c r="D816" s="94"/>
    </row>
    <row r="817" spans="2:4">
      <c r="B817" s="93"/>
      <c r="C817" s="94"/>
      <c r="D817" s="94"/>
    </row>
    <row r="818" spans="2:4">
      <c r="B818" s="93"/>
      <c r="C818" s="94"/>
      <c r="D818" s="94"/>
    </row>
    <row r="819" spans="2:4">
      <c r="B819" s="93"/>
      <c r="C819" s="94"/>
      <c r="D819" s="94"/>
    </row>
    <row r="820" spans="2:4">
      <c r="B820" s="93"/>
      <c r="C820" s="94"/>
      <c r="D820" s="94"/>
    </row>
    <row r="821" spans="2:4">
      <c r="B821" s="93"/>
      <c r="C821" s="94"/>
      <c r="D821" s="94"/>
    </row>
    <row r="822" spans="2:4">
      <c r="B822" s="93"/>
      <c r="C822" s="94"/>
      <c r="D822" s="94"/>
    </row>
    <row r="823" spans="2:4">
      <c r="B823" s="93"/>
      <c r="C823" s="94"/>
      <c r="D823" s="94"/>
    </row>
    <row r="824" spans="2:4">
      <c r="B824" s="93"/>
      <c r="C824" s="94"/>
      <c r="D824" s="94"/>
    </row>
    <row r="825" spans="2:4">
      <c r="B825" s="93"/>
      <c r="C825" s="94"/>
      <c r="D825" s="94"/>
    </row>
    <row r="826" spans="2:4">
      <c r="B826" s="93"/>
      <c r="C826" s="94"/>
      <c r="D826" s="94"/>
    </row>
    <row r="827" spans="2:4">
      <c r="B827" s="93"/>
      <c r="C827" s="94"/>
      <c r="D827" s="94"/>
    </row>
    <row r="828" spans="2:4">
      <c r="B828" s="93"/>
      <c r="C828" s="94"/>
      <c r="D828" s="94"/>
    </row>
    <row r="829" spans="2:4">
      <c r="B829" s="93"/>
      <c r="C829" s="94"/>
      <c r="D829" s="94"/>
    </row>
    <row r="830" spans="2:4">
      <c r="B830" s="93"/>
      <c r="C830" s="94"/>
      <c r="D830" s="94"/>
    </row>
    <row r="831" spans="2:4">
      <c r="B831" s="93"/>
      <c r="C831" s="94"/>
      <c r="D831" s="94"/>
    </row>
    <row r="832" spans="2:4">
      <c r="B832" s="93"/>
      <c r="C832" s="94"/>
      <c r="D832" s="94"/>
    </row>
    <row r="833" spans="2:4">
      <c r="B833" s="93"/>
      <c r="C833" s="94"/>
      <c r="D833" s="94"/>
    </row>
    <row r="834" spans="2:4">
      <c r="B834" s="93"/>
      <c r="C834" s="94"/>
      <c r="D834" s="94"/>
    </row>
    <row r="835" spans="2:4">
      <c r="B835" s="93"/>
      <c r="C835" s="94"/>
      <c r="D835" s="94"/>
    </row>
    <row r="836" spans="2:4">
      <c r="B836" s="93"/>
      <c r="C836" s="94"/>
      <c r="D836" s="94"/>
    </row>
    <row r="837" spans="2:4">
      <c r="B837" s="93"/>
      <c r="C837" s="94"/>
      <c r="D837" s="94"/>
    </row>
    <row r="838" spans="2:4">
      <c r="B838" s="93"/>
      <c r="C838" s="94"/>
      <c r="D838" s="94"/>
    </row>
    <row r="839" spans="2:4">
      <c r="B839" s="93"/>
      <c r="C839" s="94"/>
      <c r="D839" s="94"/>
    </row>
    <row r="840" spans="2:4">
      <c r="B840" s="93"/>
      <c r="C840" s="94"/>
      <c r="D840" s="94"/>
    </row>
    <row r="841" spans="2:4">
      <c r="B841" s="93"/>
      <c r="C841" s="94"/>
      <c r="D841" s="94"/>
    </row>
    <row r="842" spans="2:4">
      <c r="B842" s="93"/>
      <c r="C842" s="94"/>
      <c r="D842" s="94"/>
    </row>
    <row r="843" spans="2:4">
      <c r="B843" s="93"/>
      <c r="C843" s="94"/>
      <c r="D843" s="94"/>
    </row>
    <row r="844" spans="2:4">
      <c r="B844" s="93"/>
      <c r="C844" s="94"/>
      <c r="D844" s="94"/>
    </row>
    <row r="845" spans="2:4">
      <c r="B845" s="93"/>
      <c r="C845" s="94"/>
      <c r="D845" s="94"/>
    </row>
    <row r="846" spans="2:4">
      <c r="B846" s="93"/>
      <c r="C846" s="94"/>
      <c r="D846" s="94"/>
    </row>
    <row r="847" spans="2:4">
      <c r="B847" s="93"/>
      <c r="C847" s="94"/>
      <c r="D847" s="94"/>
    </row>
    <row r="848" spans="2:4">
      <c r="B848" s="93"/>
      <c r="C848" s="94"/>
      <c r="D848" s="94"/>
    </row>
    <row r="849" spans="2:4">
      <c r="B849" s="93"/>
      <c r="C849" s="94"/>
      <c r="D849" s="94"/>
    </row>
    <row r="850" spans="2:4">
      <c r="B850" s="93"/>
      <c r="C850" s="94"/>
      <c r="D850" s="94"/>
    </row>
    <row r="851" spans="2:4">
      <c r="B851" s="93"/>
      <c r="C851" s="94"/>
      <c r="D851" s="94"/>
    </row>
    <row r="852" spans="2:4">
      <c r="B852" s="93"/>
      <c r="C852" s="94"/>
      <c r="D852" s="94"/>
    </row>
    <row r="853" spans="2:4">
      <c r="B853" s="93"/>
      <c r="C853" s="94"/>
      <c r="D853" s="94"/>
    </row>
    <row r="854" spans="2:4">
      <c r="B854" s="93"/>
      <c r="C854" s="94"/>
      <c r="D854" s="94"/>
    </row>
    <row r="855" spans="2:4">
      <c r="B855" s="93"/>
      <c r="C855" s="94"/>
      <c r="D855" s="94"/>
    </row>
    <row r="856" spans="2:4">
      <c r="B856" s="93"/>
      <c r="C856" s="94"/>
      <c r="D856" s="94"/>
    </row>
    <row r="857" spans="2:4">
      <c r="B857" s="93"/>
      <c r="C857" s="94"/>
      <c r="D857" s="94"/>
    </row>
    <row r="858" spans="2:4">
      <c r="B858" s="93"/>
      <c r="C858" s="94"/>
      <c r="D858" s="94"/>
    </row>
    <row r="859" spans="2:4">
      <c r="B859" s="93"/>
      <c r="C859" s="94"/>
      <c r="D859" s="94"/>
    </row>
    <row r="860" spans="2:4">
      <c r="B860" s="93"/>
      <c r="C860" s="94"/>
      <c r="D860" s="94"/>
    </row>
    <row r="861" spans="2:4">
      <c r="B861" s="93"/>
      <c r="C861" s="94"/>
      <c r="D861" s="94"/>
    </row>
    <row r="862" spans="2:4">
      <c r="B862" s="93"/>
      <c r="C862" s="94"/>
      <c r="D862" s="94"/>
    </row>
    <row r="863" spans="2:4">
      <c r="B863" s="93"/>
      <c r="C863" s="94"/>
      <c r="D863" s="94"/>
    </row>
    <row r="864" spans="2:4">
      <c r="B864" s="93"/>
      <c r="C864" s="94"/>
      <c r="D864" s="94"/>
    </row>
    <row r="865" spans="2:4">
      <c r="B865" s="93"/>
      <c r="C865" s="94"/>
      <c r="D865" s="94"/>
    </row>
    <row r="866" spans="2:4">
      <c r="B866" s="93"/>
      <c r="C866" s="94"/>
      <c r="D866" s="94"/>
    </row>
    <row r="867" spans="2:4">
      <c r="B867" s="93"/>
      <c r="C867" s="94"/>
      <c r="D867" s="94"/>
    </row>
    <row r="868" spans="2:4">
      <c r="B868" s="93"/>
      <c r="C868" s="94"/>
      <c r="D868" s="94"/>
    </row>
    <row r="869" spans="2:4">
      <c r="B869" s="93"/>
      <c r="C869" s="94"/>
      <c r="D869" s="94"/>
    </row>
    <row r="870" spans="2:4">
      <c r="B870" s="93"/>
      <c r="C870" s="94"/>
      <c r="D870" s="94"/>
    </row>
    <row r="871" spans="2:4">
      <c r="B871" s="93"/>
      <c r="C871" s="94"/>
      <c r="D871" s="94"/>
    </row>
    <row r="872" spans="2:4">
      <c r="B872" s="93"/>
      <c r="C872" s="94"/>
      <c r="D872" s="94"/>
    </row>
    <row r="873" spans="2:4">
      <c r="B873" s="93"/>
      <c r="C873" s="94"/>
      <c r="D873" s="94"/>
    </row>
    <row r="874" spans="2:4">
      <c r="B874" s="93"/>
      <c r="C874" s="94"/>
      <c r="D874" s="94"/>
    </row>
    <row r="875" spans="2:4">
      <c r="B875" s="93"/>
      <c r="C875" s="94"/>
      <c r="D875" s="94"/>
    </row>
    <row r="876" spans="2:4">
      <c r="B876" s="93"/>
      <c r="C876" s="94"/>
      <c r="D876" s="94"/>
    </row>
    <row r="877" spans="2:4">
      <c r="B877" s="93"/>
      <c r="C877" s="94"/>
      <c r="D877" s="94"/>
    </row>
    <row r="878" spans="2:4">
      <c r="B878" s="93"/>
      <c r="C878" s="94"/>
      <c r="D878" s="94"/>
    </row>
    <row r="879" spans="2:4">
      <c r="B879" s="93"/>
      <c r="C879" s="94"/>
      <c r="D879" s="94"/>
    </row>
    <row r="880" spans="2:4">
      <c r="B880" s="93"/>
      <c r="C880" s="94"/>
      <c r="D880" s="94"/>
    </row>
    <row r="881" spans="2:4">
      <c r="B881" s="93"/>
      <c r="C881" s="94"/>
      <c r="D881" s="94"/>
    </row>
    <row r="882" spans="2:4">
      <c r="B882" s="93"/>
      <c r="C882" s="94"/>
      <c r="D882" s="94"/>
    </row>
    <row r="883" spans="2:4">
      <c r="B883" s="93"/>
      <c r="C883" s="94"/>
      <c r="D883" s="94"/>
    </row>
    <row r="884" spans="2:4">
      <c r="B884" s="93"/>
      <c r="C884" s="94"/>
      <c r="D884" s="94"/>
    </row>
    <row r="885" spans="2:4">
      <c r="B885" s="93"/>
      <c r="C885" s="94"/>
      <c r="D885" s="94"/>
    </row>
    <row r="886" spans="2:4">
      <c r="B886" s="93"/>
      <c r="C886" s="94"/>
      <c r="D886" s="94"/>
    </row>
    <row r="887" spans="2:4">
      <c r="B887" s="93"/>
      <c r="C887" s="94"/>
      <c r="D887" s="94"/>
    </row>
    <row r="888" spans="2:4">
      <c r="B888" s="93"/>
      <c r="C888" s="94"/>
      <c r="D888" s="94"/>
    </row>
    <row r="889" spans="2:4">
      <c r="B889" s="93"/>
      <c r="C889" s="94"/>
      <c r="D889" s="94"/>
    </row>
    <row r="890" spans="2:4">
      <c r="B890" s="93"/>
      <c r="C890" s="94"/>
      <c r="D890" s="94"/>
    </row>
    <row r="891" spans="2:4">
      <c r="B891" s="93"/>
      <c r="C891" s="94"/>
      <c r="D891" s="94"/>
    </row>
    <row r="892" spans="2:4">
      <c r="B892" s="93"/>
      <c r="C892" s="94"/>
      <c r="D892" s="94"/>
    </row>
    <row r="893" spans="2:4">
      <c r="B893" s="93"/>
      <c r="C893" s="94"/>
      <c r="D893" s="94"/>
    </row>
    <row r="894" spans="2:4">
      <c r="B894" s="93"/>
      <c r="C894" s="94"/>
      <c r="D894" s="94"/>
    </row>
    <row r="895" spans="2:4">
      <c r="B895" s="93"/>
      <c r="C895" s="94"/>
      <c r="D895" s="94"/>
    </row>
    <row r="896" spans="2:4">
      <c r="B896" s="93"/>
      <c r="C896" s="94"/>
      <c r="D896" s="94"/>
    </row>
    <row r="897" spans="2:4">
      <c r="B897" s="93"/>
      <c r="C897" s="94"/>
      <c r="D897" s="94"/>
    </row>
    <row r="898" spans="2:4">
      <c r="B898" s="93"/>
      <c r="C898" s="94"/>
      <c r="D898" s="94"/>
    </row>
    <row r="899" spans="2:4">
      <c r="B899" s="93"/>
      <c r="C899" s="94"/>
      <c r="D899" s="94"/>
    </row>
    <row r="900" spans="2:4">
      <c r="B900" s="93"/>
      <c r="C900" s="94"/>
      <c r="D900" s="94"/>
    </row>
    <row r="901" spans="2:4">
      <c r="B901" s="93"/>
      <c r="C901" s="94"/>
      <c r="D901" s="94"/>
    </row>
    <row r="902" spans="2:4">
      <c r="B902" s="93"/>
      <c r="C902" s="94"/>
      <c r="D902" s="94"/>
    </row>
    <row r="903" spans="2:4">
      <c r="B903" s="93"/>
      <c r="C903" s="94"/>
      <c r="D903" s="94"/>
    </row>
    <row r="904" spans="2:4">
      <c r="B904" s="93"/>
      <c r="C904" s="94"/>
      <c r="D904" s="94"/>
    </row>
    <row r="905" spans="2:4">
      <c r="B905" s="93"/>
      <c r="C905" s="94"/>
      <c r="D905" s="94"/>
    </row>
    <row r="906" spans="2:4">
      <c r="B906" s="93"/>
      <c r="C906" s="94"/>
      <c r="D906" s="94"/>
    </row>
    <row r="907" spans="2:4">
      <c r="B907" s="93"/>
      <c r="C907" s="94"/>
      <c r="D907" s="94"/>
    </row>
    <row r="908" spans="2:4">
      <c r="B908" s="93"/>
      <c r="C908" s="94"/>
      <c r="D908" s="94"/>
    </row>
    <row r="909" spans="2:4">
      <c r="B909" s="93"/>
      <c r="C909" s="94"/>
      <c r="D909" s="94"/>
    </row>
    <row r="910" spans="2:4">
      <c r="B910" s="93"/>
      <c r="C910" s="94"/>
      <c r="D910" s="94"/>
    </row>
    <row r="911" spans="2:4">
      <c r="B911" s="93"/>
      <c r="C911" s="94"/>
      <c r="D911" s="94"/>
    </row>
    <row r="912" spans="2:4">
      <c r="B912" s="93"/>
      <c r="C912" s="94"/>
      <c r="D912" s="94"/>
    </row>
    <row r="913" spans="2:4">
      <c r="B913" s="93"/>
      <c r="C913" s="94"/>
      <c r="D913" s="94"/>
    </row>
    <row r="914" spans="2:4">
      <c r="B914" s="93"/>
      <c r="C914" s="94"/>
      <c r="D914" s="94"/>
    </row>
    <row r="915" spans="2:4">
      <c r="B915" s="93"/>
      <c r="C915" s="94"/>
      <c r="D915" s="94"/>
    </row>
    <row r="916" spans="2:4">
      <c r="B916" s="93"/>
      <c r="C916" s="94"/>
      <c r="D916" s="94"/>
    </row>
    <row r="917" spans="2:4">
      <c r="B917" s="93"/>
      <c r="C917" s="94"/>
      <c r="D917" s="94"/>
    </row>
    <row r="918" spans="2:4">
      <c r="B918" s="93"/>
      <c r="C918" s="94"/>
      <c r="D918" s="94"/>
    </row>
    <row r="919" spans="2:4">
      <c r="B919" s="93"/>
      <c r="C919" s="94"/>
      <c r="D919" s="94"/>
    </row>
    <row r="920" spans="2:4">
      <c r="B920" s="93"/>
      <c r="C920" s="94"/>
      <c r="D920" s="94"/>
    </row>
    <row r="921" spans="2:4">
      <c r="B921" s="93"/>
      <c r="C921" s="94"/>
      <c r="D921" s="94"/>
    </row>
    <row r="922" spans="2:4">
      <c r="B922" s="93"/>
      <c r="C922" s="94"/>
      <c r="D922" s="94"/>
    </row>
    <row r="923" spans="2:4">
      <c r="B923" s="93"/>
      <c r="C923" s="94"/>
      <c r="D923" s="94"/>
    </row>
    <row r="924" spans="2:4">
      <c r="B924" s="93"/>
      <c r="C924" s="94"/>
      <c r="D924" s="94"/>
    </row>
    <row r="925" spans="2:4">
      <c r="B925" s="93"/>
      <c r="C925" s="94"/>
      <c r="D925" s="94"/>
    </row>
    <row r="926" spans="2:4">
      <c r="B926" s="93"/>
      <c r="C926" s="94"/>
      <c r="D926" s="94"/>
    </row>
    <row r="927" spans="2:4">
      <c r="B927" s="93"/>
      <c r="C927" s="94"/>
      <c r="D927" s="94"/>
    </row>
    <row r="928" spans="2:4">
      <c r="B928" s="93"/>
      <c r="C928" s="94"/>
      <c r="D928" s="94"/>
    </row>
    <row r="929" spans="2:4">
      <c r="B929" s="93"/>
      <c r="C929" s="94"/>
      <c r="D929" s="94"/>
    </row>
    <row r="930" spans="2:4">
      <c r="B930" s="93"/>
      <c r="C930" s="94"/>
      <c r="D930" s="94"/>
    </row>
    <row r="931" spans="2:4">
      <c r="B931" s="93"/>
      <c r="C931" s="94"/>
      <c r="D931" s="94"/>
    </row>
    <row r="932" spans="2:4">
      <c r="B932" s="93"/>
      <c r="C932" s="94"/>
      <c r="D932" s="94"/>
    </row>
    <row r="933" spans="2:4">
      <c r="B933" s="93"/>
      <c r="C933" s="94"/>
      <c r="D933" s="94"/>
    </row>
    <row r="934" spans="2:4">
      <c r="B934" s="93"/>
      <c r="C934" s="94"/>
      <c r="D934" s="94"/>
    </row>
    <row r="935" spans="2:4">
      <c r="B935" s="93"/>
      <c r="C935" s="94"/>
      <c r="D935" s="94"/>
    </row>
    <row r="936" spans="2:4">
      <c r="B936" s="93"/>
      <c r="C936" s="94"/>
      <c r="D936" s="94"/>
    </row>
    <row r="937" spans="2:4">
      <c r="B937" s="93"/>
      <c r="C937" s="94"/>
      <c r="D937" s="94"/>
    </row>
    <row r="938" spans="2:4">
      <c r="B938" s="93"/>
      <c r="C938" s="94"/>
      <c r="D938" s="94"/>
    </row>
    <row r="939" spans="2:4">
      <c r="B939" s="93"/>
      <c r="C939" s="94"/>
      <c r="D939" s="94"/>
    </row>
    <row r="940" spans="2:4">
      <c r="B940" s="93"/>
      <c r="C940" s="94"/>
      <c r="D940" s="94"/>
    </row>
    <row r="941" spans="2:4">
      <c r="B941" s="93"/>
      <c r="C941" s="94"/>
      <c r="D941" s="94"/>
    </row>
    <row r="942" spans="2:4">
      <c r="B942" s="93"/>
      <c r="C942" s="94"/>
      <c r="D942" s="94"/>
    </row>
    <row r="943" spans="2:4">
      <c r="B943" s="93"/>
      <c r="C943" s="94"/>
      <c r="D943" s="94"/>
    </row>
    <row r="944" spans="2:4">
      <c r="B944" s="93"/>
      <c r="C944" s="94"/>
      <c r="D944" s="94"/>
    </row>
    <row r="945" spans="2:4">
      <c r="B945" s="93"/>
      <c r="C945" s="94"/>
      <c r="D945" s="94"/>
    </row>
    <row r="946" spans="2:4">
      <c r="B946" s="93"/>
      <c r="C946" s="94"/>
      <c r="D946" s="94"/>
    </row>
    <row r="947" spans="2:4">
      <c r="B947" s="93"/>
      <c r="C947" s="94"/>
      <c r="D947" s="94"/>
    </row>
    <row r="948" spans="2:4">
      <c r="B948" s="93"/>
      <c r="C948" s="94"/>
      <c r="D948" s="94"/>
    </row>
    <row r="949" spans="2:4">
      <c r="B949" s="93"/>
      <c r="C949" s="94"/>
      <c r="D949" s="94"/>
    </row>
    <row r="950" spans="2:4">
      <c r="B950" s="93"/>
      <c r="C950" s="94"/>
      <c r="D950" s="94"/>
    </row>
    <row r="951" spans="2:4">
      <c r="B951" s="93"/>
      <c r="C951" s="94"/>
      <c r="D951" s="94"/>
    </row>
    <row r="952" spans="2:4">
      <c r="B952" s="93"/>
      <c r="C952" s="94"/>
      <c r="D952" s="94"/>
    </row>
    <row r="953" spans="2:4">
      <c r="B953" s="93"/>
      <c r="C953" s="94"/>
      <c r="D953" s="94"/>
    </row>
    <row r="954" spans="2:4">
      <c r="B954" s="93"/>
      <c r="C954" s="94"/>
      <c r="D954" s="94"/>
    </row>
    <row r="955" spans="2:4">
      <c r="B955" s="93"/>
      <c r="C955" s="94"/>
      <c r="D955" s="94"/>
    </row>
    <row r="956" spans="2:4">
      <c r="B956" s="93"/>
      <c r="C956" s="94"/>
      <c r="D956" s="94"/>
    </row>
    <row r="957" spans="2:4">
      <c r="B957" s="93"/>
      <c r="C957" s="94"/>
      <c r="D957" s="94"/>
    </row>
    <row r="958" spans="2:4">
      <c r="B958" s="93"/>
      <c r="C958" s="94"/>
      <c r="D958" s="94"/>
    </row>
    <row r="959" spans="2:4">
      <c r="B959" s="93"/>
      <c r="C959" s="94"/>
      <c r="D959" s="94"/>
    </row>
    <row r="960" spans="2:4">
      <c r="B960" s="93"/>
      <c r="C960" s="94"/>
      <c r="D960" s="94"/>
    </row>
    <row r="961" spans="2:4">
      <c r="B961" s="93"/>
      <c r="C961" s="94"/>
      <c r="D961" s="94"/>
    </row>
    <row r="962" spans="2:4">
      <c r="B962" s="93"/>
      <c r="C962" s="94"/>
      <c r="D962" s="94"/>
    </row>
    <row r="963" spans="2:4">
      <c r="B963" s="93"/>
      <c r="C963" s="94"/>
      <c r="D963" s="94"/>
    </row>
    <row r="964" spans="2:4">
      <c r="B964" s="93"/>
      <c r="C964" s="94"/>
      <c r="D964" s="94"/>
    </row>
    <row r="965" spans="2:4">
      <c r="B965" s="93"/>
      <c r="C965" s="94"/>
      <c r="D965" s="94"/>
    </row>
    <row r="966" spans="2:4">
      <c r="B966" s="93"/>
      <c r="C966" s="94"/>
      <c r="D966" s="94"/>
    </row>
    <row r="967" spans="2:4">
      <c r="B967" s="93"/>
      <c r="C967" s="94"/>
      <c r="D967" s="94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134</v>
      </c>
      <c r="C1" s="46" t="s" vm="1">
        <v>206</v>
      </c>
    </row>
    <row r="2" spans="2:16">
      <c r="B2" s="46" t="s">
        <v>133</v>
      </c>
      <c r="C2" s="46" t="s">
        <v>207</v>
      </c>
    </row>
    <row r="3" spans="2:16">
      <c r="B3" s="46" t="s">
        <v>135</v>
      </c>
      <c r="C3" s="46" t="s">
        <v>208</v>
      </c>
    </row>
    <row r="4" spans="2:16">
      <c r="B4" s="46" t="s">
        <v>136</v>
      </c>
      <c r="C4" s="46">
        <v>2148</v>
      </c>
    </row>
    <row r="6" spans="2:16" ht="26.25" customHeight="1">
      <c r="B6" s="135" t="s">
        <v>168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7"/>
    </row>
    <row r="7" spans="2:16" s="3" customFormat="1" ht="63">
      <c r="B7" s="21" t="s">
        <v>108</v>
      </c>
      <c r="C7" s="29" t="s">
        <v>42</v>
      </c>
      <c r="D7" s="29" t="s">
        <v>61</v>
      </c>
      <c r="E7" s="29" t="s">
        <v>14</v>
      </c>
      <c r="F7" s="29" t="s">
        <v>62</v>
      </c>
      <c r="G7" s="29" t="s">
        <v>96</v>
      </c>
      <c r="H7" s="29" t="s">
        <v>17</v>
      </c>
      <c r="I7" s="29" t="s">
        <v>95</v>
      </c>
      <c r="J7" s="29" t="s">
        <v>16</v>
      </c>
      <c r="K7" s="29" t="s">
        <v>166</v>
      </c>
      <c r="L7" s="29" t="s">
        <v>189</v>
      </c>
      <c r="M7" s="29" t="s">
        <v>167</v>
      </c>
      <c r="N7" s="29" t="s">
        <v>54</v>
      </c>
      <c r="O7" s="29" t="s">
        <v>137</v>
      </c>
      <c r="P7" s="30" t="s">
        <v>139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191</v>
      </c>
      <c r="M8" s="31" t="s">
        <v>187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3" t="s">
        <v>1611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14">
        <v>0</v>
      </c>
      <c r="N10" s="87"/>
      <c r="O10" s="115">
        <v>0</v>
      </c>
      <c r="P10" s="115">
        <v>0</v>
      </c>
    </row>
    <row r="11" spans="2:16" ht="20.25" customHeight="1">
      <c r="B11" s="111" t="s">
        <v>199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11" t="s">
        <v>104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11" t="s">
        <v>190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1"/>
      <c r="C218" s="1"/>
      <c r="D218" s="1"/>
    </row>
    <row r="219" spans="2:16">
      <c r="B219" s="1"/>
      <c r="C219" s="1"/>
      <c r="D219" s="1"/>
    </row>
    <row r="220" spans="2:16">
      <c r="B220" s="1"/>
      <c r="C220" s="1"/>
      <c r="D220" s="1"/>
    </row>
    <row r="221" spans="2:16">
      <c r="B221" s="1"/>
      <c r="C221" s="1"/>
      <c r="D221" s="1"/>
    </row>
    <row r="222" spans="2:16">
      <c r="B222" s="1"/>
      <c r="C222" s="1"/>
      <c r="D222" s="1"/>
    </row>
    <row r="223" spans="2:16">
      <c r="B223" s="1"/>
      <c r="C223" s="1"/>
      <c r="D223" s="1"/>
    </row>
    <row r="224" spans="2:16">
      <c r="B224" s="1"/>
      <c r="C224" s="1"/>
      <c r="D224" s="1"/>
    </row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5.7109375" style="1" customWidth="1"/>
    <col min="18" max="16384" width="9.140625" style="1"/>
  </cols>
  <sheetData>
    <row r="1" spans="2:16">
      <c r="B1" s="46" t="s">
        <v>134</v>
      </c>
      <c r="C1" s="46" t="s" vm="1">
        <v>206</v>
      </c>
    </row>
    <row r="2" spans="2:16">
      <c r="B2" s="46" t="s">
        <v>133</v>
      </c>
      <c r="C2" s="46" t="s">
        <v>207</v>
      </c>
    </row>
    <row r="3" spans="2:16">
      <c r="B3" s="46" t="s">
        <v>135</v>
      </c>
      <c r="C3" s="46" t="s">
        <v>208</v>
      </c>
    </row>
    <row r="4" spans="2:16">
      <c r="B4" s="46" t="s">
        <v>136</v>
      </c>
      <c r="C4" s="46">
        <v>2148</v>
      </c>
    </row>
    <row r="6" spans="2:16" ht="26.25" customHeight="1">
      <c r="B6" s="135" t="s">
        <v>169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7"/>
    </row>
    <row r="7" spans="2:16" s="3" customFormat="1" ht="63">
      <c r="B7" s="21" t="s">
        <v>108</v>
      </c>
      <c r="C7" s="29" t="s">
        <v>42</v>
      </c>
      <c r="D7" s="29" t="s">
        <v>61</v>
      </c>
      <c r="E7" s="29" t="s">
        <v>14</v>
      </c>
      <c r="F7" s="29" t="s">
        <v>62</v>
      </c>
      <c r="G7" s="29" t="s">
        <v>96</v>
      </c>
      <c r="H7" s="29" t="s">
        <v>17</v>
      </c>
      <c r="I7" s="29" t="s">
        <v>95</v>
      </c>
      <c r="J7" s="29" t="s">
        <v>16</v>
      </c>
      <c r="K7" s="29" t="s">
        <v>166</v>
      </c>
      <c r="L7" s="29" t="s">
        <v>184</v>
      </c>
      <c r="M7" s="29" t="s">
        <v>167</v>
      </c>
      <c r="N7" s="29" t="s">
        <v>54</v>
      </c>
      <c r="O7" s="29" t="s">
        <v>137</v>
      </c>
      <c r="P7" s="30" t="s">
        <v>139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191</v>
      </c>
      <c r="M8" s="31" t="s">
        <v>187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3" t="s">
        <v>1612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14">
        <v>0</v>
      </c>
      <c r="N10" s="87"/>
      <c r="O10" s="115">
        <f>IFERROR(M10/$M$10,0)</f>
        <v>0</v>
      </c>
      <c r="P10" s="115">
        <f>M10/'סכום נכסי הקרן'!$C$42</f>
        <v>0</v>
      </c>
    </row>
    <row r="11" spans="2:16" ht="20.25" customHeight="1">
      <c r="B11" s="111" t="s">
        <v>199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11" t="s">
        <v>104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11" t="s">
        <v>190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116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116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117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3"/>
      <c r="C410" s="93"/>
      <c r="D410" s="93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3"/>
      <c r="C411" s="93"/>
      <c r="D411" s="93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34.5703125" style="2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1.28515625" style="1" bestFit="1" customWidth="1"/>
    <col min="13" max="13" width="7.42578125" style="1" bestFit="1" customWidth="1"/>
    <col min="14" max="14" width="9.7109375" style="1" bestFit="1" customWidth="1"/>
    <col min="15" max="15" width="9.57031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6384" width="9.140625" style="1"/>
  </cols>
  <sheetData>
    <row r="1" spans="2:18">
      <c r="B1" s="46" t="s">
        <v>134</v>
      </c>
      <c r="C1" s="46" t="s" vm="1">
        <v>206</v>
      </c>
    </row>
    <row r="2" spans="2:18">
      <c r="B2" s="46" t="s">
        <v>133</v>
      </c>
      <c r="C2" s="46" t="s">
        <v>207</v>
      </c>
    </row>
    <row r="3" spans="2:18">
      <c r="B3" s="46" t="s">
        <v>135</v>
      </c>
      <c r="C3" s="46" t="s">
        <v>208</v>
      </c>
    </row>
    <row r="4" spans="2:18">
      <c r="B4" s="46" t="s">
        <v>136</v>
      </c>
      <c r="C4" s="46">
        <v>2148</v>
      </c>
    </row>
    <row r="6" spans="2:18" ht="21.75" customHeight="1">
      <c r="B6" s="138" t="s">
        <v>158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40"/>
    </row>
    <row r="7" spans="2:18" ht="27.75" customHeight="1">
      <c r="B7" s="141" t="s">
        <v>81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3"/>
    </row>
    <row r="8" spans="2:18" s="3" customFormat="1" ht="66" customHeight="1">
      <c r="B8" s="21" t="s">
        <v>107</v>
      </c>
      <c r="C8" s="29" t="s">
        <v>42</v>
      </c>
      <c r="D8" s="29" t="s">
        <v>111</v>
      </c>
      <c r="E8" s="29" t="s">
        <v>14</v>
      </c>
      <c r="F8" s="29" t="s">
        <v>62</v>
      </c>
      <c r="G8" s="29" t="s">
        <v>96</v>
      </c>
      <c r="H8" s="29" t="s">
        <v>17</v>
      </c>
      <c r="I8" s="29" t="s">
        <v>95</v>
      </c>
      <c r="J8" s="29" t="s">
        <v>16</v>
      </c>
      <c r="K8" s="29" t="s">
        <v>18</v>
      </c>
      <c r="L8" s="29" t="s">
        <v>184</v>
      </c>
      <c r="M8" s="29" t="s">
        <v>183</v>
      </c>
      <c r="N8" s="29" t="s">
        <v>198</v>
      </c>
      <c r="O8" s="29" t="s">
        <v>57</v>
      </c>
      <c r="P8" s="29" t="s">
        <v>186</v>
      </c>
      <c r="Q8" s="29" t="s">
        <v>137</v>
      </c>
      <c r="R8" s="59" t="s">
        <v>139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191</v>
      </c>
      <c r="M9" s="31"/>
      <c r="N9" s="15" t="s">
        <v>187</v>
      </c>
      <c r="O9" s="31" t="s">
        <v>192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105</v>
      </c>
      <c r="R10" s="19" t="s">
        <v>106</v>
      </c>
    </row>
    <row r="11" spans="2:18" s="4" customFormat="1" ht="18" customHeight="1">
      <c r="B11" s="74" t="s">
        <v>26</v>
      </c>
      <c r="C11" s="74"/>
      <c r="D11" s="75"/>
      <c r="E11" s="74"/>
      <c r="F11" s="74"/>
      <c r="G11" s="97"/>
      <c r="H11" s="77">
        <v>5.7867329763060402</v>
      </c>
      <c r="I11" s="75"/>
      <c r="J11" s="76"/>
      <c r="K11" s="78">
        <v>3.4095968006718193E-2</v>
      </c>
      <c r="L11" s="77"/>
      <c r="M11" s="98"/>
      <c r="N11" s="77"/>
      <c r="O11" s="77">
        <v>1423.3016663260003</v>
      </c>
      <c r="P11" s="78"/>
      <c r="Q11" s="78">
        <f>IFERROR(O11/$O$11,0)</f>
        <v>1</v>
      </c>
      <c r="R11" s="78">
        <f>O11/'סכום נכסי הקרן'!$C$42</f>
        <v>0.33148150625446543</v>
      </c>
    </row>
    <row r="12" spans="2:18" ht="22.5" customHeight="1">
      <c r="B12" s="79" t="s">
        <v>179</v>
      </c>
      <c r="C12" s="80"/>
      <c r="D12" s="81"/>
      <c r="E12" s="80"/>
      <c r="F12" s="80"/>
      <c r="G12" s="99"/>
      <c r="H12" s="83">
        <v>5.7802409999153266</v>
      </c>
      <c r="I12" s="81"/>
      <c r="J12" s="82"/>
      <c r="K12" s="84">
        <v>3.4078911982114629E-2</v>
      </c>
      <c r="L12" s="83"/>
      <c r="M12" s="100"/>
      <c r="N12" s="83"/>
      <c r="O12" s="83">
        <v>1422.4445005190003</v>
      </c>
      <c r="P12" s="84"/>
      <c r="Q12" s="84">
        <f t="shared" ref="Q12:Q60" si="0">IFERROR(O12/$O$11,0)</f>
        <v>0.99939776238075195</v>
      </c>
      <c r="R12" s="84">
        <f>O12/'סכום נכסי הקרן'!$C$42</f>
        <v>0.331281875621314</v>
      </c>
    </row>
    <row r="13" spans="2:18">
      <c r="B13" s="92" t="s">
        <v>25</v>
      </c>
      <c r="C13" s="87"/>
      <c r="D13" s="88"/>
      <c r="E13" s="87"/>
      <c r="F13" s="87"/>
      <c r="G13" s="101"/>
      <c r="H13" s="90">
        <v>5.2451433707359678</v>
      </c>
      <c r="I13" s="88"/>
      <c r="J13" s="89"/>
      <c r="K13" s="91">
        <v>1.5913937570780107E-2</v>
      </c>
      <c r="L13" s="90"/>
      <c r="M13" s="102"/>
      <c r="N13" s="90"/>
      <c r="O13" s="90">
        <v>517.32290986400005</v>
      </c>
      <c r="P13" s="91"/>
      <c r="Q13" s="91">
        <f t="shared" si="0"/>
        <v>0.36346680545901205</v>
      </c>
      <c r="R13" s="91">
        <f>O13/'סכום נכסי הקרן'!$C$42</f>
        <v>0.12048252414705209</v>
      </c>
    </row>
    <row r="14" spans="2:18">
      <c r="B14" s="103" t="s">
        <v>24</v>
      </c>
      <c r="C14" s="80"/>
      <c r="D14" s="81"/>
      <c r="E14" s="80"/>
      <c r="F14" s="80"/>
      <c r="G14" s="99"/>
      <c r="H14" s="83">
        <v>5.2451433707359678</v>
      </c>
      <c r="I14" s="81"/>
      <c r="J14" s="82"/>
      <c r="K14" s="84">
        <v>1.5913937570780107E-2</v>
      </c>
      <c r="L14" s="83"/>
      <c r="M14" s="100"/>
      <c r="N14" s="83"/>
      <c r="O14" s="83">
        <v>517.32290986400005</v>
      </c>
      <c r="P14" s="84"/>
      <c r="Q14" s="84">
        <f t="shared" si="0"/>
        <v>0.36346680545901205</v>
      </c>
      <c r="R14" s="84">
        <f>O14/'סכום נכסי הקרן'!$C$42</f>
        <v>0.12048252414705209</v>
      </c>
    </row>
    <row r="15" spans="2:18">
      <c r="B15" s="104" t="s">
        <v>209</v>
      </c>
      <c r="C15" s="87" t="s">
        <v>210</v>
      </c>
      <c r="D15" s="88" t="s">
        <v>112</v>
      </c>
      <c r="E15" s="87" t="s">
        <v>211</v>
      </c>
      <c r="F15" s="87"/>
      <c r="G15" s="101"/>
      <c r="H15" s="90">
        <v>0.84000000009286013</v>
      </c>
      <c r="I15" s="88" t="s">
        <v>121</v>
      </c>
      <c r="J15" s="89">
        <v>0.04</v>
      </c>
      <c r="K15" s="91">
        <v>2.0300000004178705E-2</v>
      </c>
      <c r="L15" s="90">
        <v>918.65109800000016</v>
      </c>
      <c r="M15" s="102">
        <v>140.66999999999999</v>
      </c>
      <c r="N15" s="90"/>
      <c r="O15" s="90">
        <v>1.2922664820000003</v>
      </c>
      <c r="P15" s="91">
        <v>6.5145865364616085E-8</v>
      </c>
      <c r="Q15" s="91">
        <f t="shared" si="0"/>
        <v>9.0793576131738534E-4</v>
      </c>
      <c r="R15" s="91">
        <f>O15/'סכום נכסי הקרן'!$C$42</f>
        <v>3.0096391374378171E-4</v>
      </c>
    </row>
    <row r="16" spans="2:18">
      <c r="B16" s="104" t="s">
        <v>212</v>
      </c>
      <c r="C16" s="87" t="s">
        <v>213</v>
      </c>
      <c r="D16" s="88" t="s">
        <v>112</v>
      </c>
      <c r="E16" s="87" t="s">
        <v>211</v>
      </c>
      <c r="F16" s="87"/>
      <c r="G16" s="101"/>
      <c r="H16" s="90">
        <v>3.6299999999933639</v>
      </c>
      <c r="I16" s="88" t="s">
        <v>121</v>
      </c>
      <c r="J16" s="89">
        <v>7.4999999999999997E-3</v>
      </c>
      <c r="K16" s="91">
        <v>1.559999999996208E-2</v>
      </c>
      <c r="L16" s="90">
        <v>48127.560424000003</v>
      </c>
      <c r="M16" s="102">
        <v>109.59</v>
      </c>
      <c r="N16" s="90"/>
      <c r="O16" s="90">
        <v>52.742994045000017</v>
      </c>
      <c r="P16" s="91">
        <v>2.2984273681346787E-6</v>
      </c>
      <c r="Q16" s="91">
        <f t="shared" si="0"/>
        <v>3.7056792170521845E-2</v>
      </c>
      <c r="R16" s="91">
        <f>O16/'סכום נכסי הקרן'!$C$42</f>
        <v>1.2283641285643262E-2</v>
      </c>
    </row>
    <row r="17" spans="2:18">
      <c r="B17" s="104" t="s">
        <v>214</v>
      </c>
      <c r="C17" s="87" t="s">
        <v>215</v>
      </c>
      <c r="D17" s="88" t="s">
        <v>112</v>
      </c>
      <c r="E17" s="87" t="s">
        <v>211</v>
      </c>
      <c r="F17" s="87"/>
      <c r="G17" s="101"/>
      <c r="H17" s="90">
        <v>5.5999999999963039</v>
      </c>
      <c r="I17" s="88" t="s">
        <v>121</v>
      </c>
      <c r="J17" s="89">
        <v>5.0000000000000001E-3</v>
      </c>
      <c r="K17" s="91">
        <v>1.5000000000046204E-2</v>
      </c>
      <c r="L17" s="90">
        <v>102508.08986200001</v>
      </c>
      <c r="M17" s="102">
        <v>105.57</v>
      </c>
      <c r="N17" s="90"/>
      <c r="O17" s="90">
        <v>108.21779403900001</v>
      </c>
      <c r="P17" s="91">
        <v>5.0433128507516396E-6</v>
      </c>
      <c r="Q17" s="91">
        <f t="shared" si="0"/>
        <v>7.603292864705552E-2</v>
      </c>
      <c r="R17" s="91">
        <f>O17/'סכום נכסי הקרן'!$C$42</f>
        <v>2.520350971286426E-2</v>
      </c>
    </row>
    <row r="18" spans="2:18">
      <c r="B18" s="104" t="s">
        <v>216</v>
      </c>
      <c r="C18" s="87" t="s">
        <v>217</v>
      </c>
      <c r="D18" s="88" t="s">
        <v>112</v>
      </c>
      <c r="E18" s="87" t="s">
        <v>211</v>
      </c>
      <c r="F18" s="87"/>
      <c r="G18" s="101"/>
      <c r="H18" s="90">
        <v>10.430000000479192</v>
      </c>
      <c r="I18" s="88" t="s">
        <v>121</v>
      </c>
      <c r="J18" s="89">
        <v>0.04</v>
      </c>
      <c r="K18" s="91">
        <v>1.450000000103052E-2</v>
      </c>
      <c r="L18" s="90">
        <v>4489.135545000001</v>
      </c>
      <c r="M18" s="102">
        <v>172.93</v>
      </c>
      <c r="N18" s="90"/>
      <c r="O18" s="90">
        <v>7.7630618960000017</v>
      </c>
      <c r="P18" s="91">
        <v>2.8176312897137349E-7</v>
      </c>
      <c r="Q18" s="91">
        <f t="shared" si="0"/>
        <v>5.4542631963882702E-3</v>
      </c>
      <c r="R18" s="91">
        <f>O18/'סכום נכסי הקרן'!$C$42</f>
        <v>1.8079873798470792E-3</v>
      </c>
    </row>
    <row r="19" spans="2:18">
      <c r="B19" s="104" t="s">
        <v>218</v>
      </c>
      <c r="C19" s="87" t="s">
        <v>219</v>
      </c>
      <c r="D19" s="88" t="s">
        <v>112</v>
      </c>
      <c r="E19" s="87" t="s">
        <v>211</v>
      </c>
      <c r="F19" s="87"/>
      <c r="G19" s="101"/>
      <c r="H19" s="90">
        <v>19.369999999710878</v>
      </c>
      <c r="I19" s="88" t="s">
        <v>121</v>
      </c>
      <c r="J19" s="89">
        <v>0.01</v>
      </c>
      <c r="K19" s="91">
        <v>1.619999999978583E-2</v>
      </c>
      <c r="L19" s="90">
        <v>3735.0287180000009</v>
      </c>
      <c r="M19" s="102">
        <v>100.01</v>
      </c>
      <c r="N19" s="90"/>
      <c r="O19" s="90">
        <v>3.7354020840000008</v>
      </c>
      <c r="P19" s="91">
        <v>2.0629700431436357E-7</v>
      </c>
      <c r="Q19" s="91">
        <f t="shared" si="0"/>
        <v>2.6244626647857977E-3</v>
      </c>
      <c r="R19" s="91">
        <f>O19/'סכום נכסי הקרן'!$C$42</f>
        <v>8.6996083723180442E-4</v>
      </c>
    </row>
    <row r="20" spans="2:18">
      <c r="B20" s="104" t="s">
        <v>220</v>
      </c>
      <c r="C20" s="87" t="s">
        <v>221</v>
      </c>
      <c r="D20" s="88" t="s">
        <v>112</v>
      </c>
      <c r="E20" s="87" t="s">
        <v>211</v>
      </c>
      <c r="F20" s="87"/>
      <c r="G20" s="101"/>
      <c r="H20" s="90">
        <v>2.84000000000959</v>
      </c>
      <c r="I20" s="88" t="s">
        <v>121</v>
      </c>
      <c r="J20" s="89">
        <v>1E-3</v>
      </c>
      <c r="K20" s="91">
        <v>1.640000000005231E-2</v>
      </c>
      <c r="L20" s="90">
        <v>128977.77840200001</v>
      </c>
      <c r="M20" s="102">
        <v>106.72</v>
      </c>
      <c r="N20" s="90"/>
      <c r="O20" s="90">
        <v>137.64508520200002</v>
      </c>
      <c r="P20" s="91">
        <v>6.834775201918943E-6</v>
      </c>
      <c r="Q20" s="91">
        <f t="shared" si="0"/>
        <v>9.6708300466833777E-2</v>
      </c>
      <c r="R20" s="91">
        <f>O20/'סכום נכסי הקרן'!$C$42</f>
        <v>3.2057013106055479E-2</v>
      </c>
    </row>
    <row r="21" spans="2:18">
      <c r="B21" s="104" t="s">
        <v>222</v>
      </c>
      <c r="C21" s="87" t="s">
        <v>223</v>
      </c>
      <c r="D21" s="88" t="s">
        <v>112</v>
      </c>
      <c r="E21" s="87" t="s">
        <v>211</v>
      </c>
      <c r="F21" s="87"/>
      <c r="G21" s="101"/>
      <c r="H21" s="90">
        <v>14.710000000763863</v>
      </c>
      <c r="I21" s="88" t="s">
        <v>121</v>
      </c>
      <c r="J21" s="89">
        <v>2.75E-2</v>
      </c>
      <c r="K21" s="91">
        <v>1.5400000000526803E-2</v>
      </c>
      <c r="L21" s="90">
        <v>6686.8239219999996</v>
      </c>
      <c r="M21" s="102">
        <v>141.94</v>
      </c>
      <c r="N21" s="90"/>
      <c r="O21" s="90">
        <v>9.4912783249999997</v>
      </c>
      <c r="P21" s="91">
        <v>3.6689451754514712E-7</v>
      </c>
      <c r="Q21" s="91">
        <f t="shared" si="0"/>
        <v>6.668493791270577E-3</v>
      </c>
      <c r="R21" s="91">
        <f>O21/'סכום נכסי הקרן'!$C$42</f>
        <v>2.2104823663789217E-3</v>
      </c>
    </row>
    <row r="22" spans="2:18">
      <c r="B22" s="104" t="s">
        <v>224</v>
      </c>
      <c r="C22" s="87" t="s">
        <v>225</v>
      </c>
      <c r="D22" s="88" t="s">
        <v>112</v>
      </c>
      <c r="E22" s="87" t="s">
        <v>211</v>
      </c>
      <c r="F22" s="87"/>
      <c r="G22" s="101"/>
      <c r="H22" s="90">
        <v>2.0700000000067496</v>
      </c>
      <c r="I22" s="88" t="s">
        <v>121</v>
      </c>
      <c r="J22" s="89">
        <v>7.4999999999999997E-3</v>
      </c>
      <c r="K22" s="91">
        <v>1.7400000000087627E-2</v>
      </c>
      <c r="L22" s="90">
        <v>76527.146469000014</v>
      </c>
      <c r="M22" s="102">
        <v>110.36</v>
      </c>
      <c r="N22" s="90"/>
      <c r="O22" s="90">
        <v>84.455361049000004</v>
      </c>
      <c r="P22" s="91">
        <v>3.5261533496242754E-6</v>
      </c>
      <c r="Q22" s="91">
        <f t="shared" si="0"/>
        <v>5.9337639410629285E-2</v>
      </c>
      <c r="R22" s="91">
        <f>O22/'סכום נכסי הקרן'!$C$42</f>
        <v>1.9669330089419727E-2</v>
      </c>
    </row>
    <row r="23" spans="2:18">
      <c r="B23" s="104" t="s">
        <v>226</v>
      </c>
      <c r="C23" s="87" t="s">
        <v>227</v>
      </c>
      <c r="D23" s="88" t="s">
        <v>112</v>
      </c>
      <c r="E23" s="87" t="s">
        <v>211</v>
      </c>
      <c r="F23" s="87"/>
      <c r="G23" s="101"/>
      <c r="H23" s="90">
        <v>4.969999999836638</v>
      </c>
      <c r="I23" s="88" t="s">
        <v>121</v>
      </c>
      <c r="J23" s="89">
        <v>1.1000000000000001E-2</v>
      </c>
      <c r="K23" s="91">
        <v>1.4999999999236624E-2</v>
      </c>
      <c r="L23" s="90">
        <v>13228.040000000003</v>
      </c>
      <c r="M23" s="102">
        <v>99.03</v>
      </c>
      <c r="N23" s="90"/>
      <c r="O23" s="90">
        <v>13.099728562000003</v>
      </c>
      <c r="P23" s="91">
        <v>5.059038510227045E-6</v>
      </c>
      <c r="Q23" s="91">
        <f t="shared" si="0"/>
        <v>9.2037611364670282E-3</v>
      </c>
      <c r="R23" s="91">
        <f>O23/'סכום נכסי הקרן'!$C$42</f>
        <v>3.0508766047224012E-3</v>
      </c>
    </row>
    <row r="24" spans="2:18">
      <c r="B24" s="104" t="s">
        <v>228</v>
      </c>
      <c r="C24" s="87" t="s">
        <v>229</v>
      </c>
      <c r="D24" s="88" t="s">
        <v>112</v>
      </c>
      <c r="E24" s="87" t="s">
        <v>211</v>
      </c>
      <c r="F24" s="87"/>
      <c r="G24" s="101"/>
      <c r="H24" s="90">
        <v>8.1400000000178832</v>
      </c>
      <c r="I24" s="88" t="s">
        <v>121</v>
      </c>
      <c r="J24" s="89">
        <v>1E-3</v>
      </c>
      <c r="K24" s="91">
        <v>1.5200000000049802E-2</v>
      </c>
      <c r="L24" s="90">
        <v>88869.240823999993</v>
      </c>
      <c r="M24" s="102">
        <v>99.42</v>
      </c>
      <c r="N24" s="90"/>
      <c r="O24" s="90">
        <v>88.353796453000001</v>
      </c>
      <c r="P24" s="91">
        <v>4.126733012766977E-6</v>
      </c>
      <c r="Q24" s="91">
        <f t="shared" si="0"/>
        <v>6.207664794004604E-2</v>
      </c>
      <c r="R24" s="91">
        <f>O24/'סכום נכסי הקרן'!$C$42</f>
        <v>2.057726076239462E-2</v>
      </c>
    </row>
    <row r="25" spans="2:18">
      <c r="B25" s="104" t="s">
        <v>230</v>
      </c>
      <c r="C25" s="87" t="s">
        <v>231</v>
      </c>
      <c r="D25" s="88" t="s">
        <v>112</v>
      </c>
      <c r="E25" s="87" t="s">
        <v>211</v>
      </c>
      <c r="F25" s="87"/>
      <c r="G25" s="101"/>
      <c r="H25" s="90">
        <v>25.830000000816057</v>
      </c>
      <c r="I25" s="88" t="s">
        <v>121</v>
      </c>
      <c r="J25" s="89">
        <v>5.0000000000000001E-3</v>
      </c>
      <c r="K25" s="91">
        <v>1.6600000000171002E-2</v>
      </c>
      <c r="L25" s="90">
        <v>12689.743684000001</v>
      </c>
      <c r="M25" s="102">
        <v>82.95</v>
      </c>
      <c r="N25" s="90"/>
      <c r="O25" s="90">
        <v>10.526141727000002</v>
      </c>
      <c r="P25" s="91">
        <v>9.2131262649246223E-7</v>
      </c>
      <c r="Q25" s="91">
        <f t="shared" si="0"/>
        <v>7.3955802736965538E-3</v>
      </c>
      <c r="R25" s="91">
        <f>O25/'סכום נכסי הקרן'!$C$42</f>
        <v>2.4514980887507453E-3</v>
      </c>
    </row>
    <row r="26" spans="2:18">
      <c r="B26" s="86"/>
      <c r="C26" s="87"/>
      <c r="D26" s="87"/>
      <c r="E26" s="87"/>
      <c r="F26" s="87"/>
      <c r="G26" s="87"/>
      <c r="H26" s="87"/>
      <c r="I26" s="87"/>
      <c r="J26" s="87"/>
      <c r="K26" s="91"/>
      <c r="L26" s="90"/>
      <c r="M26" s="102"/>
      <c r="N26" s="87"/>
      <c r="O26" s="87"/>
      <c r="P26" s="87"/>
      <c r="Q26" s="91"/>
      <c r="R26" s="87"/>
    </row>
    <row r="27" spans="2:18">
      <c r="B27" s="92" t="s">
        <v>44</v>
      </c>
      <c r="C27" s="87"/>
      <c r="D27" s="88"/>
      <c r="E27" s="87"/>
      <c r="F27" s="87"/>
      <c r="G27" s="101"/>
      <c r="H27" s="90">
        <v>6.0860764428507546</v>
      </c>
      <c r="I27" s="88"/>
      <c r="J27" s="89"/>
      <c r="K27" s="91">
        <v>4.4461116447347113E-2</v>
      </c>
      <c r="L27" s="90"/>
      <c r="M27" s="102"/>
      <c r="N27" s="90"/>
      <c r="O27" s="90">
        <v>905.1215906550002</v>
      </c>
      <c r="P27" s="91"/>
      <c r="Q27" s="91">
        <f t="shared" si="0"/>
        <v>0.63593095692173984</v>
      </c>
      <c r="R27" s="91">
        <f>O27/'סכום נכסי הקרן'!$C$42</f>
        <v>0.2107993514742619</v>
      </c>
    </row>
    <row r="28" spans="2:18">
      <c r="B28" s="103" t="s">
        <v>22</v>
      </c>
      <c r="C28" s="80"/>
      <c r="D28" s="81"/>
      <c r="E28" s="80"/>
      <c r="F28" s="80"/>
      <c r="G28" s="99"/>
      <c r="H28" s="83">
        <v>0.47151687837742134</v>
      </c>
      <c r="I28" s="81"/>
      <c r="J28" s="82"/>
      <c r="K28" s="84">
        <v>4.7947822504785471E-2</v>
      </c>
      <c r="L28" s="83"/>
      <c r="M28" s="100"/>
      <c r="N28" s="83"/>
      <c r="O28" s="83">
        <v>271.91765878500001</v>
      </c>
      <c r="P28" s="84"/>
      <c r="Q28" s="84">
        <f t="shared" si="0"/>
        <v>0.19104710211357162</v>
      </c>
      <c r="R28" s="84">
        <f>O28/'סכום נכסי הקרן'!$C$42</f>
        <v>6.3328581174157392E-2</v>
      </c>
    </row>
    <row r="29" spans="2:18">
      <c r="B29" s="104" t="s">
        <v>232</v>
      </c>
      <c r="C29" s="87" t="s">
        <v>233</v>
      </c>
      <c r="D29" s="88" t="s">
        <v>112</v>
      </c>
      <c r="E29" s="87" t="s">
        <v>211</v>
      </c>
      <c r="F29" s="87"/>
      <c r="G29" s="101"/>
      <c r="H29" s="90">
        <v>0.51000000001729895</v>
      </c>
      <c r="I29" s="88" t="s">
        <v>121</v>
      </c>
      <c r="J29" s="89">
        <v>0</v>
      </c>
      <c r="K29" s="91">
        <v>4.7699999999791534E-2</v>
      </c>
      <c r="L29" s="90">
        <v>23089.560130000002</v>
      </c>
      <c r="M29" s="102">
        <v>97.64</v>
      </c>
      <c r="N29" s="90"/>
      <c r="O29" s="90">
        <v>22.544646511000003</v>
      </c>
      <c r="P29" s="91">
        <v>1.1544780065000001E-6</v>
      </c>
      <c r="Q29" s="91">
        <f t="shared" si="0"/>
        <v>1.5839682510310687E-2</v>
      </c>
      <c r="R29" s="91">
        <f>O29/'סכום נכסי הקרן'!$C$42</f>
        <v>5.2505618171102986E-3</v>
      </c>
    </row>
    <row r="30" spans="2:18">
      <c r="B30" s="104" t="s">
        <v>234</v>
      </c>
      <c r="C30" s="87" t="s">
        <v>235</v>
      </c>
      <c r="D30" s="88" t="s">
        <v>112</v>
      </c>
      <c r="E30" s="87" t="s">
        <v>211</v>
      </c>
      <c r="F30" s="87"/>
      <c r="G30" s="101"/>
      <c r="H30" s="90">
        <v>0.25999999999585893</v>
      </c>
      <c r="I30" s="88" t="s">
        <v>121</v>
      </c>
      <c r="J30" s="89">
        <v>0</v>
      </c>
      <c r="K30" s="91">
        <v>4.7799999999727873E-2</v>
      </c>
      <c r="L30" s="90">
        <v>68450.749977000014</v>
      </c>
      <c r="M30" s="102">
        <v>98.78</v>
      </c>
      <c r="N30" s="90"/>
      <c r="O30" s="90">
        <v>67.615650828000014</v>
      </c>
      <c r="P30" s="91">
        <v>2.0132573522647064E-6</v>
      </c>
      <c r="Q30" s="91">
        <f t="shared" si="0"/>
        <v>4.7506198037790381E-2</v>
      </c>
      <c r="R30" s="91">
        <f>O30/'סכום נכסי הקרן'!$C$42</f>
        <v>1.5747426081989688E-2</v>
      </c>
    </row>
    <row r="31" spans="2:18">
      <c r="B31" s="104" t="s">
        <v>236</v>
      </c>
      <c r="C31" s="87" t="s">
        <v>237</v>
      </c>
      <c r="D31" s="88" t="s">
        <v>112</v>
      </c>
      <c r="E31" s="87" t="s">
        <v>211</v>
      </c>
      <c r="F31" s="87"/>
      <c r="G31" s="101"/>
      <c r="H31" s="90">
        <v>0.18999997766667459</v>
      </c>
      <c r="I31" s="88" t="s">
        <v>121</v>
      </c>
      <c r="J31" s="89">
        <v>0</v>
      </c>
      <c r="K31" s="91">
        <v>4.6899999119804241E-2</v>
      </c>
      <c r="L31" s="90">
        <v>7.6771990000000008</v>
      </c>
      <c r="M31" s="102">
        <v>99.15</v>
      </c>
      <c r="N31" s="90"/>
      <c r="O31" s="90">
        <v>7.6119430000000012E-3</v>
      </c>
      <c r="P31" s="91">
        <v>1.5667753061224492E-10</v>
      </c>
      <c r="Q31" s="91">
        <f t="shared" si="0"/>
        <v>5.3480883076943736E-6</v>
      </c>
      <c r="R31" s="91">
        <f>O31/'סכום נכסי הקרן'!$C$42</f>
        <v>1.7727923678164262E-6</v>
      </c>
    </row>
    <row r="32" spans="2:18">
      <c r="B32" s="104" t="s">
        <v>238</v>
      </c>
      <c r="C32" s="87" t="s">
        <v>239</v>
      </c>
      <c r="D32" s="88" t="s">
        <v>112</v>
      </c>
      <c r="E32" s="87" t="s">
        <v>211</v>
      </c>
      <c r="F32" s="87"/>
      <c r="G32" s="101"/>
      <c r="H32" s="90">
        <v>0.36000000001602095</v>
      </c>
      <c r="I32" s="88" t="s">
        <v>121</v>
      </c>
      <c r="J32" s="89">
        <v>0</v>
      </c>
      <c r="K32" s="91">
        <v>4.7999999999957847E-2</v>
      </c>
      <c r="L32" s="90">
        <v>48243.481677999996</v>
      </c>
      <c r="M32" s="102">
        <v>98.33</v>
      </c>
      <c r="N32" s="90"/>
      <c r="O32" s="90">
        <v>47.437815534000009</v>
      </c>
      <c r="P32" s="91">
        <v>1.5076088024374999E-6</v>
      </c>
      <c r="Q32" s="91">
        <f t="shared" si="0"/>
        <v>3.3329417548180265E-2</v>
      </c>
      <c r="R32" s="91">
        <f>O32/'סכום נכסי הקרן'!$C$42</f>
        <v>1.1048085531454808E-2</v>
      </c>
    </row>
    <row r="33" spans="2:18">
      <c r="B33" s="104" t="s">
        <v>240</v>
      </c>
      <c r="C33" s="87" t="s">
        <v>241</v>
      </c>
      <c r="D33" s="88" t="s">
        <v>112</v>
      </c>
      <c r="E33" s="87" t="s">
        <v>211</v>
      </c>
      <c r="F33" s="87"/>
      <c r="G33" s="101"/>
      <c r="H33" s="90">
        <v>0.44000000001228617</v>
      </c>
      <c r="I33" s="88" t="s">
        <v>121</v>
      </c>
      <c r="J33" s="89">
        <v>0</v>
      </c>
      <c r="K33" s="91">
        <v>4.819999999985667E-2</v>
      </c>
      <c r="L33" s="90">
        <v>59816.694000000003</v>
      </c>
      <c r="M33" s="102">
        <v>97.97</v>
      </c>
      <c r="N33" s="90"/>
      <c r="O33" s="90">
        <v>58.602415112000003</v>
      </c>
      <c r="P33" s="91">
        <v>1.9295707741935485E-6</v>
      </c>
      <c r="Q33" s="91">
        <f t="shared" si="0"/>
        <v>4.1173573036889434E-2</v>
      </c>
      <c r="R33" s="91">
        <f>O33/'סכום נכסי הקרן'!$C$42</f>
        <v>1.3648278008146353E-2</v>
      </c>
    </row>
    <row r="34" spans="2:18">
      <c r="B34" s="104" t="s">
        <v>242</v>
      </c>
      <c r="C34" s="87" t="s">
        <v>243</v>
      </c>
      <c r="D34" s="88" t="s">
        <v>112</v>
      </c>
      <c r="E34" s="87" t="s">
        <v>211</v>
      </c>
      <c r="F34" s="87"/>
      <c r="G34" s="101"/>
      <c r="H34" s="90">
        <v>0.61000000000899268</v>
      </c>
      <c r="I34" s="88" t="s">
        <v>121</v>
      </c>
      <c r="J34" s="89">
        <v>0</v>
      </c>
      <c r="K34" s="91">
        <v>4.7800000000269779E-2</v>
      </c>
      <c r="L34" s="90">
        <v>22880.865000000005</v>
      </c>
      <c r="M34" s="102">
        <v>97.2</v>
      </c>
      <c r="N34" s="90"/>
      <c r="O34" s="90">
        <v>22.240200780000002</v>
      </c>
      <c r="P34" s="91">
        <v>1.2711591666666669E-6</v>
      </c>
      <c r="Q34" s="91">
        <f t="shared" si="0"/>
        <v>1.5625781453210211E-2</v>
      </c>
      <c r="R34" s="91">
        <f>O34/'סכום נכסי הקרן'!$C$42</f>
        <v>5.1796575725132103E-3</v>
      </c>
    </row>
    <row r="35" spans="2:18">
      <c r="B35" s="104" t="s">
        <v>244</v>
      </c>
      <c r="C35" s="87" t="s">
        <v>245</v>
      </c>
      <c r="D35" s="88" t="s">
        <v>112</v>
      </c>
      <c r="E35" s="87" t="s">
        <v>211</v>
      </c>
      <c r="F35" s="87"/>
      <c r="G35" s="101"/>
      <c r="H35" s="90">
        <v>0.68000000000464222</v>
      </c>
      <c r="I35" s="88" t="s">
        <v>121</v>
      </c>
      <c r="J35" s="89">
        <v>0</v>
      </c>
      <c r="K35" s="91">
        <v>4.800000000007737E-2</v>
      </c>
      <c r="L35" s="90">
        <v>26693.240000000005</v>
      </c>
      <c r="M35" s="102">
        <v>96.84</v>
      </c>
      <c r="N35" s="90"/>
      <c r="O35" s="90">
        <v>25.849733616000005</v>
      </c>
      <c r="P35" s="91">
        <v>1.4829577777777781E-6</v>
      </c>
      <c r="Q35" s="91">
        <f t="shared" si="0"/>
        <v>1.8161809423526139E-2</v>
      </c>
      <c r="R35" s="91">
        <f>O35/'סכום נכסי הקרן'!$C$42</f>
        <v>6.020303944016989E-3</v>
      </c>
    </row>
    <row r="36" spans="2:18">
      <c r="B36" s="104" t="s">
        <v>246</v>
      </c>
      <c r="C36" s="87" t="s">
        <v>247</v>
      </c>
      <c r="D36" s="88" t="s">
        <v>112</v>
      </c>
      <c r="E36" s="87" t="s">
        <v>211</v>
      </c>
      <c r="F36" s="87"/>
      <c r="G36" s="101"/>
      <c r="H36" s="90">
        <v>0.85999999994738263</v>
      </c>
      <c r="I36" s="88" t="s">
        <v>121</v>
      </c>
      <c r="J36" s="89">
        <v>0</v>
      </c>
      <c r="K36" s="91">
        <v>4.8099999999912303E-2</v>
      </c>
      <c r="L36" s="90">
        <v>8310.4140000000007</v>
      </c>
      <c r="M36" s="102">
        <v>96.05</v>
      </c>
      <c r="N36" s="90"/>
      <c r="O36" s="90">
        <v>7.9821526470000004</v>
      </c>
      <c r="P36" s="91">
        <v>4.6168966666666671E-7</v>
      </c>
      <c r="Q36" s="91">
        <f t="shared" si="0"/>
        <v>5.6081945492303864E-3</v>
      </c>
      <c r="R36" s="91">
        <f>O36/'סכום נכסי הקרן'!$C$42</f>
        <v>1.8590127765469712E-3</v>
      </c>
    </row>
    <row r="37" spans="2:18">
      <c r="B37" s="104" t="s">
        <v>248</v>
      </c>
      <c r="C37" s="87" t="s">
        <v>249</v>
      </c>
      <c r="D37" s="88" t="s">
        <v>112</v>
      </c>
      <c r="E37" s="87" t="s">
        <v>211</v>
      </c>
      <c r="F37" s="87"/>
      <c r="G37" s="101"/>
      <c r="H37" s="90">
        <v>0.92999999999898153</v>
      </c>
      <c r="I37" s="88" t="s">
        <v>121</v>
      </c>
      <c r="J37" s="89">
        <v>0</v>
      </c>
      <c r="K37" s="91">
        <v>4.7899999999969446E-2</v>
      </c>
      <c r="L37" s="90">
        <v>20515.495000000006</v>
      </c>
      <c r="M37" s="102">
        <v>95.72</v>
      </c>
      <c r="N37" s="90"/>
      <c r="O37" s="90">
        <v>19.637431814000003</v>
      </c>
      <c r="P37" s="91">
        <v>1.1397497222222225E-6</v>
      </c>
      <c r="Q37" s="91">
        <f t="shared" si="0"/>
        <v>1.3797097466126444E-2</v>
      </c>
      <c r="R37" s="91">
        <f>O37/'סכום נכסי הקרן'!$C$42</f>
        <v>4.5734826500112621E-3</v>
      </c>
    </row>
    <row r="38" spans="2:18">
      <c r="B38" s="86"/>
      <c r="C38" s="87"/>
      <c r="D38" s="87"/>
      <c r="E38" s="87"/>
      <c r="F38" s="87"/>
      <c r="G38" s="87"/>
      <c r="H38" s="87"/>
      <c r="I38" s="87"/>
      <c r="J38" s="87"/>
      <c r="K38" s="91"/>
      <c r="L38" s="90"/>
      <c r="M38" s="102"/>
      <c r="N38" s="87"/>
      <c r="O38" s="87"/>
      <c r="P38" s="87"/>
      <c r="Q38" s="91"/>
      <c r="R38" s="87"/>
    </row>
    <row r="39" spans="2:18">
      <c r="B39" s="103" t="s">
        <v>23</v>
      </c>
      <c r="C39" s="80"/>
      <c r="D39" s="81"/>
      <c r="E39" s="80"/>
      <c r="F39" s="80"/>
      <c r="G39" s="99"/>
      <c r="H39" s="83">
        <v>8.4971446864919784</v>
      </c>
      <c r="I39" s="81"/>
      <c r="J39" s="82"/>
      <c r="K39" s="84">
        <v>4.2963815340561234E-2</v>
      </c>
      <c r="L39" s="83"/>
      <c r="M39" s="100"/>
      <c r="N39" s="83"/>
      <c r="O39" s="83">
        <v>633.20393187000025</v>
      </c>
      <c r="P39" s="84"/>
      <c r="Q39" s="84">
        <f t="shared" si="0"/>
        <v>0.44488385480816828</v>
      </c>
      <c r="R39" s="84">
        <f>O39/'סכום נכסי הקרן'!$C$42</f>
        <v>0.14747077030010453</v>
      </c>
    </row>
    <row r="40" spans="2:18">
      <c r="B40" s="104" t="s">
        <v>250</v>
      </c>
      <c r="C40" s="87" t="s">
        <v>251</v>
      </c>
      <c r="D40" s="88" t="s">
        <v>112</v>
      </c>
      <c r="E40" s="87" t="s">
        <v>211</v>
      </c>
      <c r="F40" s="87"/>
      <c r="G40" s="101"/>
      <c r="H40" s="90">
        <v>12.050000049556127</v>
      </c>
      <c r="I40" s="88" t="s">
        <v>121</v>
      </c>
      <c r="J40" s="89">
        <v>5.5E-2</v>
      </c>
      <c r="K40" s="91">
        <v>4.3900000205848527E-2</v>
      </c>
      <c r="L40" s="90">
        <v>33.537305000000011</v>
      </c>
      <c r="M40" s="102">
        <v>117.33</v>
      </c>
      <c r="N40" s="90"/>
      <c r="O40" s="90">
        <v>3.9349321000000013E-2</v>
      </c>
      <c r="P40" s="91">
        <v>1.7369603344214625E-9</v>
      </c>
      <c r="Q40" s="91">
        <f t="shared" si="0"/>
        <v>2.7646508067100966E-5</v>
      </c>
      <c r="R40" s="91">
        <f>O40/'סכום נכסי הקרן'!$C$42</f>
        <v>9.1643061367588576E-6</v>
      </c>
    </row>
    <row r="41" spans="2:18">
      <c r="B41" s="104" t="s">
        <v>252</v>
      </c>
      <c r="C41" s="87" t="s">
        <v>253</v>
      </c>
      <c r="D41" s="88" t="s">
        <v>112</v>
      </c>
      <c r="E41" s="87" t="s">
        <v>211</v>
      </c>
      <c r="F41" s="87"/>
      <c r="G41" s="101"/>
      <c r="H41" s="90">
        <v>2.3999999998620738</v>
      </c>
      <c r="I41" s="88" t="s">
        <v>121</v>
      </c>
      <c r="J41" s="89">
        <v>5.0000000000000001E-3</v>
      </c>
      <c r="K41" s="91">
        <v>4.5599999999448297E-2</v>
      </c>
      <c r="L41" s="90">
        <v>4769.9142020000008</v>
      </c>
      <c r="M41" s="102">
        <v>91.2</v>
      </c>
      <c r="N41" s="90"/>
      <c r="O41" s="90">
        <v>4.3501617790000013</v>
      </c>
      <c r="P41" s="91">
        <v>2.2566728115190603E-7</v>
      </c>
      <c r="Q41" s="91">
        <f t="shared" si="0"/>
        <v>3.0563877510444916E-3</v>
      </c>
      <c r="R41" s="91">
        <f>O41/'סכום נכסי הקרן'!$C$42</f>
        <v>1.0131360154139262E-3</v>
      </c>
    </row>
    <row r="42" spans="2:18">
      <c r="B42" s="104" t="s">
        <v>254</v>
      </c>
      <c r="C42" s="87" t="s">
        <v>255</v>
      </c>
      <c r="D42" s="88" t="s">
        <v>112</v>
      </c>
      <c r="E42" s="87" t="s">
        <v>211</v>
      </c>
      <c r="F42" s="87"/>
      <c r="G42" s="101"/>
      <c r="H42" s="90">
        <v>0.5</v>
      </c>
      <c r="I42" s="88" t="s">
        <v>121</v>
      </c>
      <c r="J42" s="89">
        <v>3.7499999999999999E-2</v>
      </c>
      <c r="K42" s="91">
        <v>4.3399997134641606E-2</v>
      </c>
      <c r="L42" s="90">
        <v>7.4225320000000012</v>
      </c>
      <c r="M42" s="102">
        <v>101.56</v>
      </c>
      <c r="N42" s="90"/>
      <c r="O42" s="90">
        <v>7.5383240000000008E-3</v>
      </c>
      <c r="P42" s="91">
        <v>3.7995747211298164E-10</v>
      </c>
      <c r="Q42" s="91">
        <f t="shared" si="0"/>
        <v>5.2963642060919113E-6</v>
      </c>
      <c r="R42" s="91">
        <f>O42/'סכום נכסי הקרן'!$C$42</f>
        <v>1.7556467847075828E-6</v>
      </c>
    </row>
    <row r="43" spans="2:18">
      <c r="B43" s="104" t="s">
        <v>256</v>
      </c>
      <c r="C43" s="87" t="s">
        <v>257</v>
      </c>
      <c r="D43" s="88" t="s">
        <v>112</v>
      </c>
      <c r="E43" s="87" t="s">
        <v>211</v>
      </c>
      <c r="F43" s="87"/>
      <c r="G43" s="101"/>
      <c r="H43" s="90">
        <v>3.3799999999780428</v>
      </c>
      <c r="I43" s="88" t="s">
        <v>121</v>
      </c>
      <c r="J43" s="89">
        <v>0.02</v>
      </c>
      <c r="K43" s="91">
        <v>4.3199999999670634E-2</v>
      </c>
      <c r="L43" s="90">
        <v>31142.975652000005</v>
      </c>
      <c r="M43" s="102">
        <v>93.59</v>
      </c>
      <c r="N43" s="90"/>
      <c r="O43" s="90">
        <v>29.146710828000003</v>
      </c>
      <c r="P43" s="91">
        <v>1.2432785131275118E-6</v>
      </c>
      <c r="Q43" s="91">
        <f t="shared" si="0"/>
        <v>2.0478238392874961E-2</v>
      </c>
      <c r="R43" s="91">
        <f>O43/'סכום נכסי הקרן'!$C$42</f>
        <v>6.7881573079082149E-3</v>
      </c>
    </row>
    <row r="44" spans="2:18">
      <c r="B44" s="104" t="s">
        <v>258</v>
      </c>
      <c r="C44" s="87" t="s">
        <v>259</v>
      </c>
      <c r="D44" s="88" t="s">
        <v>112</v>
      </c>
      <c r="E44" s="87" t="s">
        <v>211</v>
      </c>
      <c r="F44" s="87"/>
      <c r="G44" s="101"/>
      <c r="H44" s="90">
        <v>6.2700000000135576</v>
      </c>
      <c r="I44" s="88" t="s">
        <v>121</v>
      </c>
      <c r="J44" s="89">
        <v>0.01</v>
      </c>
      <c r="K44" s="91">
        <v>4.2400000000062575E-2</v>
      </c>
      <c r="L44" s="90">
        <v>139629.77445900004</v>
      </c>
      <c r="M44" s="102">
        <v>82.4</v>
      </c>
      <c r="N44" s="90"/>
      <c r="O44" s="90">
        <v>115.05493407200002</v>
      </c>
      <c r="P44" s="91">
        <v>5.9128776958096591E-6</v>
      </c>
      <c r="Q44" s="91">
        <f t="shared" si="0"/>
        <v>8.0836646786899252E-2</v>
      </c>
      <c r="R44" s="91">
        <f>O44/'סכום נכסי הקרן'!$C$42</f>
        <v>2.6795853437481559E-2</v>
      </c>
    </row>
    <row r="45" spans="2:18">
      <c r="B45" s="104" t="s">
        <v>260</v>
      </c>
      <c r="C45" s="87" t="s">
        <v>261</v>
      </c>
      <c r="D45" s="88" t="s">
        <v>112</v>
      </c>
      <c r="E45" s="87" t="s">
        <v>211</v>
      </c>
      <c r="F45" s="87"/>
      <c r="G45" s="101"/>
      <c r="H45" s="90">
        <v>15.249999999976991</v>
      </c>
      <c r="I45" s="88" t="s">
        <v>121</v>
      </c>
      <c r="J45" s="89">
        <v>3.7499999999999999E-2</v>
      </c>
      <c r="K45" s="91">
        <v>4.4800000000012268E-2</v>
      </c>
      <c r="L45" s="90">
        <v>35652.525707000008</v>
      </c>
      <c r="M45" s="102">
        <v>91.42</v>
      </c>
      <c r="N45" s="90"/>
      <c r="O45" s="90">
        <v>32.593537927000007</v>
      </c>
      <c r="P45" s="91">
        <v>1.4136218903181266E-6</v>
      </c>
      <c r="Q45" s="91">
        <f t="shared" si="0"/>
        <v>2.2899950655671204E-2</v>
      </c>
      <c r="R45" s="91">
        <f>O45/'סכום נכסי הקרן'!$C$42</f>
        <v>7.5909101364948243E-3</v>
      </c>
    </row>
    <row r="46" spans="2:18">
      <c r="B46" s="104" t="s">
        <v>262</v>
      </c>
      <c r="C46" s="87" t="s">
        <v>263</v>
      </c>
      <c r="D46" s="88" t="s">
        <v>112</v>
      </c>
      <c r="E46" s="87" t="s">
        <v>211</v>
      </c>
      <c r="F46" s="87"/>
      <c r="G46" s="101"/>
      <c r="H46" s="90">
        <v>1.5799999961814155</v>
      </c>
      <c r="I46" s="88" t="s">
        <v>121</v>
      </c>
      <c r="J46" s="89">
        <v>5.0000000000000001E-3</v>
      </c>
      <c r="K46" s="91">
        <v>4.5900000051249418E-2</v>
      </c>
      <c r="L46" s="90">
        <v>105.77520500000003</v>
      </c>
      <c r="M46" s="102">
        <v>94.08</v>
      </c>
      <c r="N46" s="90"/>
      <c r="O46" s="90">
        <v>9.9513311000000021E-2</v>
      </c>
      <c r="P46" s="91">
        <v>4.5068697301362801E-9</v>
      </c>
      <c r="Q46" s="91">
        <f t="shared" si="0"/>
        <v>6.9917230727956572E-5</v>
      </c>
      <c r="R46" s="91">
        <f>O46/'סכום נכסי הקרן'!$C$42</f>
        <v>2.3176268954844039E-5</v>
      </c>
    </row>
    <row r="47" spans="2:18">
      <c r="B47" s="104" t="s">
        <v>264</v>
      </c>
      <c r="C47" s="87" t="s">
        <v>265</v>
      </c>
      <c r="D47" s="88" t="s">
        <v>112</v>
      </c>
      <c r="E47" s="87" t="s">
        <v>211</v>
      </c>
      <c r="F47" s="87"/>
      <c r="G47" s="101"/>
      <c r="H47" s="90">
        <v>8.0699999999792631</v>
      </c>
      <c r="I47" s="88" t="s">
        <v>121</v>
      </c>
      <c r="J47" s="89">
        <v>1.3000000000000001E-2</v>
      </c>
      <c r="K47" s="91">
        <v>4.2399999999867793E-2</v>
      </c>
      <c r="L47" s="90">
        <v>235260.55595000004</v>
      </c>
      <c r="M47" s="102">
        <v>79.739999999999995</v>
      </c>
      <c r="N47" s="90"/>
      <c r="O47" s="90">
        <v>187.59677472700005</v>
      </c>
      <c r="P47" s="91">
        <v>1.3839408180514495E-5</v>
      </c>
      <c r="Q47" s="91">
        <f t="shared" si="0"/>
        <v>0.13180394512657861</v>
      </c>
      <c r="R47" s="91">
        <f>O47/'סכום נכסי הקרן'!$C$42</f>
        <v>4.3690570260839189E-2</v>
      </c>
    </row>
    <row r="48" spans="2:18">
      <c r="B48" s="104" t="s">
        <v>266</v>
      </c>
      <c r="C48" s="87" t="s">
        <v>267</v>
      </c>
      <c r="D48" s="88" t="s">
        <v>112</v>
      </c>
      <c r="E48" s="87" t="s">
        <v>211</v>
      </c>
      <c r="F48" s="87"/>
      <c r="G48" s="101"/>
      <c r="H48" s="90">
        <v>12.099999999957499</v>
      </c>
      <c r="I48" s="88" t="s">
        <v>121</v>
      </c>
      <c r="J48" s="89">
        <v>1.4999999999999999E-2</v>
      </c>
      <c r="K48" s="91">
        <v>4.3499999999878566E-2</v>
      </c>
      <c r="L48" s="90">
        <v>138010.25526199999</v>
      </c>
      <c r="M48" s="102">
        <v>71.599999999999994</v>
      </c>
      <c r="N48" s="90"/>
      <c r="O48" s="90">
        <v>98.815342012000002</v>
      </c>
      <c r="P48" s="91">
        <v>6.2491469874444495E-6</v>
      </c>
      <c r="Q48" s="91">
        <f t="shared" si="0"/>
        <v>6.9426843479410943E-2</v>
      </c>
      <c r="R48" s="91">
        <f>O48/'סכום נכסי הקרן'!$C$42</f>
        <v>2.3013714651048151E-2</v>
      </c>
    </row>
    <row r="49" spans="2:18">
      <c r="B49" s="104" t="s">
        <v>268</v>
      </c>
      <c r="C49" s="87" t="s">
        <v>269</v>
      </c>
      <c r="D49" s="88" t="s">
        <v>112</v>
      </c>
      <c r="E49" s="87" t="s">
        <v>211</v>
      </c>
      <c r="F49" s="87"/>
      <c r="G49" s="101"/>
      <c r="H49" s="90">
        <v>1.9099999807562911</v>
      </c>
      <c r="I49" s="88" t="s">
        <v>121</v>
      </c>
      <c r="J49" s="89">
        <v>1.7500000000000002E-2</v>
      </c>
      <c r="K49" s="91">
        <v>4.5499999353285192E-2</v>
      </c>
      <c r="L49" s="90">
        <v>33.33544100000001</v>
      </c>
      <c r="M49" s="102">
        <v>95.09</v>
      </c>
      <c r="N49" s="90"/>
      <c r="O49" s="90">
        <v>3.1698671000000005E-2</v>
      </c>
      <c r="P49" s="91">
        <v>1.4020648788222737E-9</v>
      </c>
      <c r="Q49" s="91">
        <f t="shared" si="0"/>
        <v>2.2271224540771092E-5</v>
      </c>
      <c r="R49" s="91">
        <f>O49/'סכום נכסי הקרן'!$C$42</f>
        <v>7.3824990569062168E-6</v>
      </c>
    </row>
    <row r="50" spans="2:18">
      <c r="B50" s="104" t="s">
        <v>270</v>
      </c>
      <c r="C50" s="87" t="s">
        <v>271</v>
      </c>
      <c r="D50" s="88" t="s">
        <v>112</v>
      </c>
      <c r="E50" s="87" t="s">
        <v>211</v>
      </c>
      <c r="F50" s="87"/>
      <c r="G50" s="101"/>
      <c r="H50" s="90">
        <v>4.780000000031742</v>
      </c>
      <c r="I50" s="88" t="s">
        <v>121</v>
      </c>
      <c r="J50" s="89">
        <v>2.2499999999999999E-2</v>
      </c>
      <c r="K50" s="91">
        <v>4.2500000000273645E-2</v>
      </c>
      <c r="L50" s="90">
        <v>80173.74960700002</v>
      </c>
      <c r="M50" s="102">
        <v>91.16</v>
      </c>
      <c r="N50" s="90"/>
      <c r="O50" s="90">
        <v>73.086393656000013</v>
      </c>
      <c r="P50" s="91">
        <v>3.3254497110725018E-6</v>
      </c>
      <c r="Q50" s="91">
        <f t="shared" si="0"/>
        <v>5.1349896782359232E-2</v>
      </c>
      <c r="R50" s="91">
        <f>O50/'סכום נכסי הקרן'!$C$42</f>
        <v>1.7021541131427766E-2</v>
      </c>
    </row>
    <row r="51" spans="2:18">
      <c r="B51" s="104" t="s">
        <v>272</v>
      </c>
      <c r="C51" s="87" t="s">
        <v>273</v>
      </c>
      <c r="D51" s="88" t="s">
        <v>112</v>
      </c>
      <c r="E51" s="87" t="s">
        <v>211</v>
      </c>
      <c r="F51" s="87"/>
      <c r="G51" s="101"/>
      <c r="H51" s="90">
        <v>1.0899999981759716</v>
      </c>
      <c r="I51" s="88" t="s">
        <v>121</v>
      </c>
      <c r="J51" s="89">
        <v>4.0000000000000001E-3</v>
      </c>
      <c r="K51" s="91">
        <v>4.5099999995905228E-2</v>
      </c>
      <c r="L51" s="90">
        <v>279.59634000000005</v>
      </c>
      <c r="M51" s="102">
        <v>96.08</v>
      </c>
      <c r="N51" s="90"/>
      <c r="O51" s="90">
        <v>0.2686361610000001</v>
      </c>
      <c r="P51" s="91">
        <v>1.6415133354155858E-8</v>
      </c>
      <c r="Q51" s="91">
        <f t="shared" si="0"/>
        <v>1.8874154886183511E-4</v>
      </c>
      <c r="R51" s="91">
        <f>O51/'סכום נכסי הקרן'!$C$42</f>
        <v>6.2564332909521882E-5</v>
      </c>
    </row>
    <row r="52" spans="2:18">
      <c r="B52" s="104" t="s">
        <v>274</v>
      </c>
      <c r="C52" s="87" t="s">
        <v>275</v>
      </c>
      <c r="D52" s="88" t="s">
        <v>112</v>
      </c>
      <c r="E52" s="87" t="s">
        <v>211</v>
      </c>
      <c r="F52" s="87"/>
      <c r="G52" s="101"/>
      <c r="H52" s="90"/>
      <c r="I52" s="88" t="s">
        <v>121</v>
      </c>
      <c r="J52" s="89">
        <v>6.25E-2</v>
      </c>
      <c r="K52" s="91">
        <v>4.3696969696969699E-2</v>
      </c>
      <c r="L52" s="90">
        <v>1.4900000000000002E-4</v>
      </c>
      <c r="M52" s="102">
        <v>111</v>
      </c>
      <c r="N52" s="90"/>
      <c r="O52" s="90">
        <v>1.6500000000000001E-7</v>
      </c>
      <c r="P52" s="91">
        <v>1.0002558181778809E-14</v>
      </c>
      <c r="Q52" s="91">
        <f t="shared" si="0"/>
        <v>1.1592763776207621E-10</v>
      </c>
      <c r="R52" s="91">
        <f>O52/'סכום נכסי הקרן'!$C$42</f>
        <v>3.8427867981895065E-11</v>
      </c>
    </row>
    <row r="53" spans="2:18">
      <c r="B53" s="104" t="s">
        <v>276</v>
      </c>
      <c r="C53" s="87" t="s">
        <v>277</v>
      </c>
      <c r="D53" s="88" t="s">
        <v>112</v>
      </c>
      <c r="E53" s="87" t="s">
        <v>211</v>
      </c>
      <c r="F53" s="87"/>
      <c r="G53" s="101"/>
      <c r="H53" s="90">
        <v>0.16999999993765216</v>
      </c>
      <c r="I53" s="88" t="s">
        <v>121</v>
      </c>
      <c r="J53" s="89">
        <v>1.4999999999999999E-2</v>
      </c>
      <c r="K53" s="91">
        <v>4.4000000081052176E-2</v>
      </c>
      <c r="L53" s="90">
        <v>318.36147500000004</v>
      </c>
      <c r="M53" s="102">
        <v>100.76</v>
      </c>
      <c r="N53" s="90"/>
      <c r="O53" s="90">
        <v>0.32078100600000004</v>
      </c>
      <c r="P53" s="91">
        <v>2.3952287333906923E-8</v>
      </c>
      <c r="Q53" s="91">
        <f t="shared" si="0"/>
        <v>2.2537808645165089E-4</v>
      </c>
      <c r="R53" s="91">
        <f>O53/'סכום נכסי הקרן'!$C$42</f>
        <v>7.4708667573742356E-5</v>
      </c>
    </row>
    <row r="54" spans="2:18">
      <c r="B54" s="104" t="s">
        <v>278</v>
      </c>
      <c r="C54" s="87" t="s">
        <v>279</v>
      </c>
      <c r="D54" s="88" t="s">
        <v>112</v>
      </c>
      <c r="E54" s="87" t="s">
        <v>211</v>
      </c>
      <c r="F54" s="87"/>
      <c r="G54" s="101"/>
      <c r="H54" s="90">
        <v>17.950000000131155</v>
      </c>
      <c r="I54" s="88" t="s">
        <v>121</v>
      </c>
      <c r="J54" s="89">
        <v>2.7999999999999997E-2</v>
      </c>
      <c r="K54" s="91">
        <v>4.5500000000252686E-2</v>
      </c>
      <c r="L54" s="90">
        <v>55888.436623000009</v>
      </c>
      <c r="M54" s="102">
        <v>74.349999999999994</v>
      </c>
      <c r="N54" s="90"/>
      <c r="O54" s="90">
        <v>41.553050409000008</v>
      </c>
      <c r="P54" s="91">
        <v>6.2910571199840259E-6</v>
      </c>
      <c r="Q54" s="91">
        <f t="shared" si="0"/>
        <v>2.9194830155902091E-2</v>
      </c>
      <c r="R54" s="91">
        <f>O54/'סכום נכסי הקרן'!$C$42</f>
        <v>9.6775462749217143E-3</v>
      </c>
    </row>
    <row r="55" spans="2:18">
      <c r="B55" s="104" t="s">
        <v>280</v>
      </c>
      <c r="C55" s="87" t="s">
        <v>281</v>
      </c>
      <c r="D55" s="88" t="s">
        <v>112</v>
      </c>
      <c r="E55" s="87" t="s">
        <v>211</v>
      </c>
      <c r="F55" s="87"/>
      <c r="G55" s="101"/>
      <c r="H55" s="90">
        <v>4.9200000000015924</v>
      </c>
      <c r="I55" s="88" t="s">
        <v>121</v>
      </c>
      <c r="J55" s="89">
        <v>3.7499999999999999E-2</v>
      </c>
      <c r="K55" s="91">
        <v>4.2299999999954221E-2</v>
      </c>
      <c r="L55" s="90">
        <v>50542.768396000007</v>
      </c>
      <c r="M55" s="102">
        <v>99.4</v>
      </c>
      <c r="N55" s="90"/>
      <c r="O55" s="90">
        <v>50.239509501000008</v>
      </c>
      <c r="P55" s="91">
        <v>6.479857886320493E-6</v>
      </c>
      <c r="Q55" s="91">
        <f t="shared" si="0"/>
        <v>3.5297864598644327E-2</v>
      </c>
      <c r="R55" s="91">
        <f>O55/'סכום נכסי הקרן'!$C$42</f>
        <v>1.1700589324724795E-2</v>
      </c>
    </row>
    <row r="56" spans="2:18">
      <c r="B56" s="86"/>
      <c r="C56" s="87"/>
      <c r="D56" s="87"/>
      <c r="E56" s="87"/>
      <c r="F56" s="87"/>
      <c r="G56" s="87"/>
      <c r="H56" s="87"/>
      <c r="I56" s="87"/>
      <c r="J56" s="87"/>
      <c r="K56" s="91"/>
      <c r="L56" s="90"/>
      <c r="M56" s="102"/>
      <c r="N56" s="87"/>
      <c r="O56" s="87"/>
      <c r="P56" s="87"/>
      <c r="Q56" s="91"/>
      <c r="R56" s="87"/>
    </row>
    <row r="57" spans="2:18">
      <c r="B57" s="79" t="s">
        <v>178</v>
      </c>
      <c r="C57" s="80"/>
      <c r="D57" s="81"/>
      <c r="E57" s="80"/>
      <c r="F57" s="80"/>
      <c r="G57" s="99"/>
      <c r="H57" s="83">
        <v>16.55999999076025</v>
      </c>
      <c r="I57" s="81"/>
      <c r="J57" s="82"/>
      <c r="K57" s="84">
        <v>6.2399999968734167E-2</v>
      </c>
      <c r="L57" s="83"/>
      <c r="M57" s="100"/>
      <c r="N57" s="83"/>
      <c r="O57" s="83">
        <v>0.85716580700000011</v>
      </c>
      <c r="P57" s="84"/>
      <c r="Q57" s="84">
        <f t="shared" si="0"/>
        <v>6.0223761924808319E-4</v>
      </c>
      <c r="R57" s="84">
        <f>O57/'סכום נכסי הקרן'!$C$42</f>
        <v>1.9963063315145787E-4</v>
      </c>
    </row>
    <row r="58" spans="2:18">
      <c r="B58" s="92" t="s">
        <v>58</v>
      </c>
      <c r="C58" s="87"/>
      <c r="D58" s="88"/>
      <c r="E58" s="87"/>
      <c r="F58" s="87"/>
      <c r="G58" s="101"/>
      <c r="H58" s="90">
        <v>16.55999999076025</v>
      </c>
      <c r="I58" s="88"/>
      <c r="J58" s="89"/>
      <c r="K58" s="91">
        <v>6.2399999968734167E-2</v>
      </c>
      <c r="L58" s="90"/>
      <c r="M58" s="102"/>
      <c r="N58" s="90"/>
      <c r="O58" s="90">
        <v>0.85716580700000011</v>
      </c>
      <c r="P58" s="91"/>
      <c r="Q58" s="91">
        <f t="shared" si="0"/>
        <v>6.0223761924808319E-4</v>
      </c>
      <c r="R58" s="91">
        <f>O58/'סכום נכסי הקרן'!$C$42</f>
        <v>1.9963063315145787E-4</v>
      </c>
    </row>
    <row r="59" spans="2:18">
      <c r="B59" s="103" t="s">
        <v>58</v>
      </c>
      <c r="C59" s="80"/>
      <c r="D59" s="81"/>
      <c r="E59" s="80"/>
      <c r="F59" s="80"/>
      <c r="G59" s="99"/>
      <c r="H59" s="83">
        <v>16.55999999076025</v>
      </c>
      <c r="I59" s="81"/>
      <c r="J59" s="82"/>
      <c r="K59" s="84">
        <v>6.2399999968734167E-2</v>
      </c>
      <c r="L59" s="83"/>
      <c r="M59" s="100"/>
      <c r="N59" s="83"/>
      <c r="O59" s="83">
        <v>0.85716580700000011</v>
      </c>
      <c r="P59" s="84"/>
      <c r="Q59" s="84">
        <f t="shared" si="0"/>
        <v>6.0223761924808319E-4</v>
      </c>
      <c r="R59" s="84">
        <f>O59/'סכום נכסי הקרן'!$C$42</f>
        <v>1.9963063315145787E-4</v>
      </c>
    </row>
    <row r="60" spans="2:18">
      <c r="B60" s="104" t="s">
        <v>282</v>
      </c>
      <c r="C60" s="87" t="s">
        <v>283</v>
      </c>
      <c r="D60" s="88" t="s">
        <v>27</v>
      </c>
      <c r="E60" s="87" t="s">
        <v>284</v>
      </c>
      <c r="F60" s="87" t="s">
        <v>285</v>
      </c>
      <c r="G60" s="101"/>
      <c r="H60" s="90">
        <v>16.55999999076025</v>
      </c>
      <c r="I60" s="88" t="s">
        <v>120</v>
      </c>
      <c r="J60" s="89">
        <v>4.4999999999999998E-2</v>
      </c>
      <c r="K60" s="91">
        <v>6.2399999968734167E-2</v>
      </c>
      <c r="L60" s="90">
        <v>303.11799000000008</v>
      </c>
      <c r="M60" s="102">
        <v>73.9495</v>
      </c>
      <c r="N60" s="90"/>
      <c r="O60" s="90">
        <v>0.85716580700000011</v>
      </c>
      <c r="P60" s="91">
        <v>3.031179900000001E-7</v>
      </c>
      <c r="Q60" s="91">
        <f t="shared" si="0"/>
        <v>6.0223761924808319E-4</v>
      </c>
      <c r="R60" s="91">
        <f>O60/'סכום נכסי הקרן'!$C$42</f>
        <v>1.9963063315145787E-4</v>
      </c>
    </row>
    <row r="61" spans="2:18"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</row>
    <row r="62" spans="2:18"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</row>
    <row r="63" spans="2:18">
      <c r="B63" s="9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</row>
    <row r="64" spans="2:18">
      <c r="B64" s="95" t="s">
        <v>104</v>
      </c>
      <c r="C64" s="105"/>
      <c r="D64" s="105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</row>
    <row r="65" spans="2:18">
      <c r="B65" s="95" t="s">
        <v>182</v>
      </c>
      <c r="C65" s="105"/>
      <c r="D65" s="105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2:18">
      <c r="B66" s="144" t="s">
        <v>190</v>
      </c>
      <c r="C66" s="144"/>
      <c r="D66" s="14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</row>
    <row r="67" spans="2:18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</row>
    <row r="68" spans="2:18"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</row>
    <row r="69" spans="2:18"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</row>
    <row r="70" spans="2:18">
      <c r="B70" s="93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</row>
    <row r="71" spans="2:18">
      <c r="B71" s="93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</row>
    <row r="72" spans="2:18">
      <c r="B72" s="93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</row>
    <row r="73" spans="2:18">
      <c r="B73" s="93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</row>
    <row r="74" spans="2:18">
      <c r="B74" s="93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</row>
    <row r="75" spans="2:18">
      <c r="B75" s="93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</row>
    <row r="76" spans="2:18">
      <c r="B76" s="93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</row>
    <row r="77" spans="2:18">
      <c r="B77" s="93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</row>
    <row r="78" spans="2:18"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</row>
    <row r="79" spans="2:18">
      <c r="B79" s="93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</row>
    <row r="80" spans="2:18">
      <c r="B80" s="93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</row>
    <row r="81" spans="2:18"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</row>
    <row r="82" spans="2:18"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</row>
    <row r="83" spans="2:18"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</row>
    <row r="84" spans="2:18"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</row>
    <row r="85" spans="2:18"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</row>
    <row r="86" spans="2:18"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</row>
    <row r="87" spans="2:18"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</row>
    <row r="88" spans="2:18"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</row>
    <row r="89" spans="2:18"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</row>
    <row r="90" spans="2:18"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</row>
    <row r="91" spans="2:18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</row>
    <row r="92" spans="2:18"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</row>
    <row r="93" spans="2:18"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</row>
    <row r="94" spans="2:18"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</row>
    <row r="95" spans="2:18"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</row>
    <row r="96" spans="2:18"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</row>
    <row r="97" spans="2:18"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</row>
    <row r="98" spans="2:18"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</row>
    <row r="99" spans="2:18"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</row>
    <row r="100" spans="2:18"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</row>
    <row r="101" spans="2:18"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</row>
    <row r="102" spans="2:18"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</row>
    <row r="103" spans="2:18"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</row>
    <row r="104" spans="2:18"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</row>
    <row r="105" spans="2:18"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</row>
    <row r="106" spans="2:18"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</row>
    <row r="107" spans="2:18"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</row>
    <row r="108" spans="2:18"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</row>
    <row r="109" spans="2:18"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</row>
    <row r="110" spans="2:18"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</row>
    <row r="111" spans="2:18"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</row>
    <row r="112" spans="2:18"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</row>
    <row r="113" spans="2:18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</row>
    <row r="114" spans="2:18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</row>
    <row r="115" spans="2:18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</row>
    <row r="116" spans="2:18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</row>
    <row r="117" spans="2:18"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</row>
    <row r="118" spans="2:18"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</row>
    <row r="119" spans="2:18"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</row>
    <row r="120" spans="2:18"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</row>
    <row r="121" spans="2:18"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</row>
    <row r="122" spans="2:18"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</row>
    <row r="123" spans="2:18"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</row>
    <row r="124" spans="2:18"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</row>
    <row r="125" spans="2:18"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</row>
    <row r="126" spans="2:18"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</row>
    <row r="127" spans="2:18"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</row>
    <row r="128" spans="2:18"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</row>
    <row r="129" spans="2:18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</row>
    <row r="130" spans="2:18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</row>
    <row r="131" spans="2:18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</row>
    <row r="132" spans="2:18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</row>
    <row r="133" spans="2:18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</row>
    <row r="134" spans="2:18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</row>
    <row r="135" spans="2:18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</row>
    <row r="136" spans="2:18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</row>
    <row r="137" spans="2:18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</row>
    <row r="138" spans="2:18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</row>
    <row r="139" spans="2:18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</row>
    <row r="140" spans="2:18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</row>
    <row r="141" spans="2:18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</row>
    <row r="142" spans="2:18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</row>
    <row r="143" spans="2:18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</row>
    <row r="144" spans="2:18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</row>
    <row r="145" spans="2:18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</row>
    <row r="146" spans="2:18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</row>
    <row r="147" spans="2:18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</row>
    <row r="148" spans="2:18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</row>
    <row r="149" spans="2:18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</row>
    <row r="150" spans="2:18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</row>
    <row r="151" spans="2:18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</row>
    <row r="152" spans="2:18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</row>
    <row r="153" spans="2:18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</row>
    <row r="154" spans="2:18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</row>
    <row r="155" spans="2:18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</row>
    <row r="156" spans="2:18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</row>
    <row r="157" spans="2:18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</row>
    <row r="158" spans="2:18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</row>
    <row r="159" spans="2:18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</row>
    <row r="160" spans="2:18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</row>
    <row r="161" spans="2:18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</row>
    <row r="162" spans="2:18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</row>
    <row r="163" spans="2:18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</row>
    <row r="164" spans="2:18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</row>
    <row r="165" spans="2:18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</row>
    <row r="166" spans="2:18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</row>
    <row r="167" spans="2:18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</row>
    <row r="168" spans="2:18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</row>
    <row r="169" spans="2:18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</row>
    <row r="170" spans="2:18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</row>
    <row r="171" spans="2:18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</row>
    <row r="172" spans="2:18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</row>
    <row r="173" spans="2:18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</row>
    <row r="174" spans="2:18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</row>
    <row r="175" spans="2:18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</row>
    <row r="176" spans="2:18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</row>
    <row r="177" spans="2:18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</row>
    <row r="178" spans="2:18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</row>
    <row r="179" spans="2:18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</row>
    <row r="180" spans="2:18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</row>
    <row r="181" spans="2:18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</row>
    <row r="182" spans="2:18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</row>
    <row r="183" spans="2:18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</row>
    <row r="184" spans="2:18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</row>
    <row r="185" spans="2:18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</row>
    <row r="186" spans="2:18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</row>
    <row r="187" spans="2:18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</row>
    <row r="188" spans="2:18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</row>
    <row r="189" spans="2:18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</row>
    <row r="190" spans="2:18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</row>
    <row r="191" spans="2:18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</row>
    <row r="192" spans="2:18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</row>
    <row r="193" spans="2:18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</row>
    <row r="194" spans="2:18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</row>
    <row r="195" spans="2:18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</row>
    <row r="196" spans="2:18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</row>
    <row r="197" spans="2:18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</row>
    <row r="198" spans="2:18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</row>
    <row r="199" spans="2:18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</row>
    <row r="200" spans="2:18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</row>
    <row r="201" spans="2:18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2:18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</row>
    <row r="203" spans="2:18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</row>
    <row r="204" spans="2:18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</row>
    <row r="205" spans="2:18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</row>
    <row r="206" spans="2:18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</row>
    <row r="207" spans="2:18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</row>
    <row r="208" spans="2:18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</row>
    <row r="209" spans="2:18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</row>
    <row r="210" spans="2:18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</row>
    <row r="211" spans="2:18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</row>
    <row r="212" spans="2:18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</row>
    <row r="213" spans="2:18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</row>
    <row r="214" spans="2:18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</row>
    <row r="215" spans="2:18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</row>
    <row r="216" spans="2:18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</row>
    <row r="217" spans="2:18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</row>
    <row r="218" spans="2:18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</row>
    <row r="219" spans="2:18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</row>
    <row r="220" spans="2:18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</row>
    <row r="221" spans="2:18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</row>
    <row r="222" spans="2:18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</row>
    <row r="223" spans="2:18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</row>
    <row r="224" spans="2:18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</row>
    <row r="225" spans="2:18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</row>
    <row r="226" spans="2:18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</row>
    <row r="227" spans="2:18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</row>
    <row r="228" spans="2:18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</row>
    <row r="229" spans="2:18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</row>
    <row r="230" spans="2:18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</row>
    <row r="231" spans="2:18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</row>
    <row r="232" spans="2:18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</row>
    <row r="233" spans="2:18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</row>
    <row r="234" spans="2:18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</row>
    <row r="235" spans="2:18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</row>
    <row r="236" spans="2:18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</row>
    <row r="237" spans="2:18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</row>
    <row r="238" spans="2:18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</row>
    <row r="239" spans="2:18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</row>
    <row r="240" spans="2:18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</row>
    <row r="241" spans="2:18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</row>
    <row r="242" spans="2:18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</row>
    <row r="243" spans="2:18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</row>
    <row r="244" spans="2:18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</row>
    <row r="245" spans="2:18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</row>
    <row r="246" spans="2:18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</row>
    <row r="247" spans="2:18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</row>
    <row r="248" spans="2:18"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</row>
    <row r="249" spans="2:18"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</row>
    <row r="250" spans="2:18"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</row>
    <row r="251" spans="2:18"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</row>
    <row r="252" spans="2:18"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</row>
    <row r="253" spans="2:18"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</row>
    <row r="254" spans="2:18"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</row>
    <row r="255" spans="2:18"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</row>
    <row r="256" spans="2:18"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</row>
    <row r="257" spans="2:18"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</row>
    <row r="258" spans="2:18"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</row>
    <row r="259" spans="2:18"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</row>
    <row r="260" spans="2:18"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</row>
    <row r="261" spans="2:18"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</row>
    <row r="262" spans="2:18"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</row>
    <row r="263" spans="2:18"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</row>
    <row r="264" spans="2:18"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</row>
    <row r="265" spans="2:18"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</row>
    <row r="266" spans="2:18"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</row>
    <row r="267" spans="2:18"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</row>
    <row r="268" spans="2:18"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</row>
    <row r="269" spans="2:18"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</row>
    <row r="270" spans="2:18"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</row>
    <row r="271" spans="2:18"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</row>
    <row r="272" spans="2:18"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</row>
    <row r="273" spans="2:18"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</row>
    <row r="274" spans="2:18"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</row>
    <row r="275" spans="2:18"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</row>
    <row r="276" spans="2:18"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</row>
    <row r="277" spans="2:18"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</row>
    <row r="278" spans="2:18"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</row>
    <row r="279" spans="2:18"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</row>
    <row r="280" spans="2:18"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</row>
    <row r="281" spans="2:18"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</row>
    <row r="282" spans="2:18"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</row>
    <row r="283" spans="2:18"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</row>
    <row r="284" spans="2:18"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</row>
    <row r="285" spans="2:18"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</row>
    <row r="286" spans="2:18"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</row>
    <row r="287" spans="2:18"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</row>
    <row r="288" spans="2:18"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</row>
    <row r="289" spans="2:18"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</row>
    <row r="290" spans="2:18"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</row>
    <row r="291" spans="2:18"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</row>
    <row r="292" spans="2:18"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</row>
    <row r="293" spans="2:18"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</row>
    <row r="294" spans="2:18"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</row>
    <row r="295" spans="2:18"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</row>
    <row r="296" spans="2:18"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</row>
    <row r="297" spans="2:18"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</row>
    <row r="298" spans="2:18"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</row>
    <row r="299" spans="2:18"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</row>
    <row r="300" spans="2:18"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</row>
    <row r="301" spans="2:18"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</row>
    <row r="302" spans="2:18"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</row>
    <row r="303" spans="2:18"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</row>
    <row r="304" spans="2:18"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</row>
    <row r="305" spans="2:18"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</row>
    <row r="306" spans="2:18"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</row>
    <row r="307" spans="2:18"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</row>
    <row r="308" spans="2:18"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</row>
    <row r="309" spans="2:18"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</row>
    <row r="310" spans="2:18"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</row>
    <row r="311" spans="2:18"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</row>
    <row r="312" spans="2:18"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</row>
    <row r="313" spans="2:18"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</row>
    <row r="314" spans="2:18"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</row>
    <row r="315" spans="2:18"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</row>
    <row r="316" spans="2:18"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</row>
    <row r="317" spans="2:18"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</row>
    <row r="318" spans="2:18"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</row>
    <row r="319" spans="2:18"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</row>
    <row r="320" spans="2:18"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</row>
    <row r="321" spans="2:18"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</row>
    <row r="322" spans="2:18"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</row>
    <row r="323" spans="2:18"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</row>
    <row r="324" spans="2:18"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</row>
    <row r="325" spans="2:18"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</row>
    <row r="326" spans="2:18"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</row>
    <row r="327" spans="2:18"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</row>
    <row r="328" spans="2:18"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</row>
    <row r="329" spans="2:18"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</row>
    <row r="330" spans="2:18"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</row>
    <row r="331" spans="2:18"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</row>
    <row r="332" spans="2:18"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</row>
    <row r="333" spans="2:18"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</row>
    <row r="334" spans="2:18"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</row>
    <row r="335" spans="2:18"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</row>
    <row r="336" spans="2:18"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</row>
    <row r="337" spans="2:18"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</row>
    <row r="338" spans="2:18"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</row>
    <row r="339" spans="2:18"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</row>
    <row r="340" spans="2:18"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</row>
    <row r="341" spans="2:18"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</row>
    <row r="342" spans="2:18"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</row>
    <row r="343" spans="2:18"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</row>
    <row r="344" spans="2:18"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</row>
    <row r="345" spans="2:18"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</row>
    <row r="346" spans="2:18"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</row>
    <row r="347" spans="2:18"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2:18"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</row>
    <row r="349" spans="2:18"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</row>
    <row r="350" spans="2:18"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</row>
    <row r="351" spans="2:18"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</row>
    <row r="352" spans="2:18"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</row>
    <row r="353" spans="2:18"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</row>
    <row r="354" spans="2:18"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</row>
    <row r="355" spans="2:18"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</row>
    <row r="356" spans="2:18"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</row>
    <row r="357" spans="2:18"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</row>
    <row r="358" spans="2:18"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</row>
    <row r="359" spans="2:18"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</row>
    <row r="360" spans="2:18"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</row>
    <row r="361" spans="2:18"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</row>
    <row r="362" spans="2:18"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</row>
    <row r="363" spans="2:18"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</row>
    <row r="364" spans="2:18"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</row>
    <row r="365" spans="2:18"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</row>
    <row r="366" spans="2:18"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</row>
    <row r="367" spans="2:18"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</row>
    <row r="368" spans="2:18"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</row>
    <row r="369" spans="2:18"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</row>
    <row r="370" spans="2:18"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</row>
    <row r="371" spans="2:18"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</row>
    <row r="372" spans="2:18"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</row>
    <row r="373" spans="2:18"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</row>
    <row r="374" spans="2:18"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</row>
    <row r="375" spans="2:18"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</row>
    <row r="376" spans="2:18"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</row>
    <row r="377" spans="2:18"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</row>
    <row r="378" spans="2:18"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</row>
    <row r="379" spans="2:18"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</row>
    <row r="380" spans="2:18"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</row>
    <row r="381" spans="2:18"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</row>
    <row r="382" spans="2:18"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</row>
    <row r="383" spans="2:18"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</row>
    <row r="384" spans="2:18"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</row>
    <row r="385" spans="2:18">
      <c r="B385" s="94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</row>
    <row r="386" spans="2:18"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</row>
    <row r="387" spans="2:18">
      <c r="B387" s="94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</row>
    <row r="388" spans="2:18">
      <c r="B388" s="94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</row>
    <row r="389" spans="2:18"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</row>
    <row r="390" spans="2:18"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</row>
    <row r="391" spans="2:18">
      <c r="B391" s="94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</row>
    <row r="392" spans="2:18">
      <c r="B392" s="94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</row>
    <row r="393" spans="2:18"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</row>
    <row r="394" spans="2:18"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</row>
    <row r="395" spans="2:18">
      <c r="B395" s="94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</row>
    <row r="396" spans="2:18">
      <c r="B396" s="94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</row>
    <row r="397" spans="2:18"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</row>
    <row r="398" spans="2:18"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</row>
    <row r="399" spans="2:18"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</row>
    <row r="400" spans="2:18"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</row>
    <row r="401" spans="2:18"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</row>
    <row r="402" spans="2:18"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</row>
    <row r="403" spans="2:18"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</row>
    <row r="404" spans="2:18"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</row>
    <row r="405" spans="2:18"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</row>
    <row r="406" spans="2:18"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</row>
    <row r="407" spans="2:18"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</row>
    <row r="408" spans="2:18"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</row>
    <row r="409" spans="2:18"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</row>
    <row r="410" spans="2:18">
      <c r="B410" s="94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</row>
    <row r="411" spans="2:18">
      <c r="B411" s="94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</row>
    <row r="412" spans="2:18">
      <c r="B412" s="94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</row>
    <row r="413" spans="2:18">
      <c r="B413" s="94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</row>
    <row r="414" spans="2:18"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</row>
    <row r="415" spans="2:18">
      <c r="B415" s="94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</row>
    <row r="416" spans="2:18">
      <c r="B416" s="94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</row>
    <row r="417" spans="2:18">
      <c r="B417" s="94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</row>
    <row r="418" spans="2:18"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</row>
    <row r="419" spans="2:18">
      <c r="B419" s="94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</row>
    <row r="420" spans="2:18">
      <c r="B420" s="94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</row>
    <row r="421" spans="2:18">
      <c r="B421" s="94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</row>
    <row r="422" spans="2:18">
      <c r="B422" s="94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</row>
    <row r="423" spans="2:18">
      <c r="B423" s="94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</row>
    <row r="424" spans="2:18">
      <c r="B424" s="94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</row>
    <row r="425" spans="2:18">
      <c r="B425" s="94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</row>
    <row r="426" spans="2:18"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</row>
    <row r="427" spans="2:18"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</row>
    <row r="428" spans="2:18">
      <c r="B428" s="94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</row>
    <row r="429" spans="2:18"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</row>
    <row r="430" spans="2:18"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</row>
    <row r="431" spans="2:18"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</row>
    <row r="432" spans="2:18">
      <c r="B432" s="94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</row>
    <row r="433" spans="2:18">
      <c r="B433" s="94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</row>
    <row r="434" spans="2:18">
      <c r="B434" s="94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</row>
    <row r="435" spans="2:18">
      <c r="B435" s="94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</row>
    <row r="436" spans="2:18">
      <c r="B436" s="94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</row>
    <row r="437" spans="2:18">
      <c r="B437" s="94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</row>
    <row r="438" spans="2:18">
      <c r="B438" s="94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</row>
    <row r="439" spans="2:18">
      <c r="B439" s="94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</row>
    <row r="440" spans="2:18">
      <c r="B440" s="94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</row>
    <row r="441" spans="2:18">
      <c r="B441" s="94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</row>
    <row r="442" spans="2:18">
      <c r="B442" s="94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</row>
    <row r="443" spans="2:18">
      <c r="B443" s="94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</row>
    <row r="444" spans="2:18">
      <c r="B444" s="94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</row>
    <row r="445" spans="2:18">
      <c r="B445" s="94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</row>
    <row r="446" spans="2:18">
      <c r="B446" s="94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</row>
    <row r="447" spans="2:18"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</row>
    <row r="448" spans="2:18">
      <c r="B448" s="94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</row>
    <row r="449" spans="2:18">
      <c r="B449" s="94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</row>
    <row r="450" spans="2:18">
      <c r="B450" s="94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</row>
    <row r="451" spans="2:18">
      <c r="B451" s="94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</row>
    <row r="452" spans="2:18">
      <c r="B452" s="94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</row>
    <row r="453" spans="2:18">
      <c r="B453" s="94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</row>
    <row r="454" spans="2:18">
      <c r="B454" s="94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</row>
    <row r="455" spans="2:18">
      <c r="B455" s="94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</row>
    <row r="456" spans="2:18">
      <c r="B456" s="94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</row>
    <row r="457" spans="2:18">
      <c r="B457" s="94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</row>
    <row r="458" spans="2:18">
      <c r="B458" s="94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</row>
    <row r="459" spans="2:18">
      <c r="B459" s="94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</row>
    <row r="460" spans="2:18">
      <c r="B460" s="94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</row>
    <row r="461" spans="2:18">
      <c r="B461" s="94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</row>
    <row r="462" spans="2:18">
      <c r="B462" s="94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</row>
    <row r="463" spans="2:18">
      <c r="B463" s="94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</row>
    <row r="464" spans="2:18">
      <c r="B464" s="94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</row>
    <row r="465" spans="2:18">
      <c r="B465" s="94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</row>
    <row r="466" spans="2:18">
      <c r="B466" s="94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</row>
    <row r="467" spans="2:18">
      <c r="B467" s="94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</row>
    <row r="468" spans="2:18">
      <c r="B468" s="94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</row>
    <row r="469" spans="2:18">
      <c r="B469" s="94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</row>
    <row r="470" spans="2:18">
      <c r="B470" s="94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</row>
    <row r="471" spans="2:18">
      <c r="B471" s="94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</row>
    <row r="472" spans="2:18">
      <c r="B472" s="94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</row>
    <row r="473" spans="2:18">
      <c r="B473" s="94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</row>
    <row r="474" spans="2:18">
      <c r="B474" s="94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</row>
    <row r="475" spans="2:18">
      <c r="B475" s="94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</row>
    <row r="476" spans="2:18">
      <c r="B476" s="94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</row>
    <row r="477" spans="2:18">
      <c r="B477" s="94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</row>
    <row r="478" spans="2:18">
      <c r="B478" s="94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</row>
    <row r="479" spans="2:18">
      <c r="B479" s="94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</row>
    <row r="480" spans="2:18">
      <c r="B480" s="94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</row>
    <row r="481" spans="2:18">
      <c r="B481" s="94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</row>
    <row r="482" spans="2:18">
      <c r="B482" s="94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</row>
    <row r="483" spans="2:18">
      <c r="B483" s="94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</row>
    <row r="484" spans="2:18">
      <c r="B484" s="94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</row>
    <row r="485" spans="2:18"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</row>
    <row r="486" spans="2:18">
      <c r="B486" s="94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</row>
    <row r="487" spans="2:18">
      <c r="B487" s="94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</row>
    <row r="488" spans="2:18">
      <c r="B488" s="94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</row>
    <row r="489" spans="2:18"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</row>
    <row r="490" spans="2:18">
      <c r="B490" s="94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</row>
    <row r="491" spans="2:18">
      <c r="B491" s="94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</row>
    <row r="492" spans="2:18">
      <c r="B492" s="94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</row>
    <row r="493" spans="2:18">
      <c r="B493" s="94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</row>
    <row r="494" spans="2:18">
      <c r="B494" s="94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</row>
    <row r="495" spans="2:18">
      <c r="B495" s="94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</row>
    <row r="496" spans="2:18">
      <c r="B496" s="94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</row>
    <row r="497" spans="2:18">
      <c r="B497" s="94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</row>
    <row r="498" spans="2:18">
      <c r="B498" s="94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</row>
    <row r="499" spans="2:18">
      <c r="B499" s="94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</row>
    <row r="500" spans="2:18">
      <c r="B500" s="94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</row>
    <row r="501" spans="2:18">
      <c r="B501" s="94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</row>
    <row r="502" spans="2:18">
      <c r="B502" s="94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</row>
    <row r="503" spans="2:18">
      <c r="B503" s="94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</row>
    <row r="504" spans="2:18">
      <c r="B504" s="94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</row>
    <row r="505" spans="2:18">
      <c r="B505" s="94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</row>
    <row r="506" spans="2:18">
      <c r="B506" s="94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</row>
    <row r="507" spans="2:18">
      <c r="B507" s="94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</row>
    <row r="508" spans="2:18">
      <c r="B508" s="94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</row>
    <row r="509" spans="2:18">
      <c r="B509" s="94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</row>
    <row r="510" spans="2:18">
      <c r="B510" s="94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</row>
    <row r="511" spans="2:18">
      <c r="B511" s="94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</row>
    <row r="512" spans="2:18">
      <c r="B512" s="1"/>
      <c r="C512" s="1"/>
      <c r="D512" s="1"/>
    </row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</sheetData>
  <sheetProtection sheet="1" objects="1" scenarios="1"/>
  <mergeCells count="3">
    <mergeCell ref="B6:R6"/>
    <mergeCell ref="B7:R7"/>
    <mergeCell ref="B66:D66"/>
  </mergeCells>
  <phoneticPr fontId="3" type="noConversion"/>
  <dataValidations count="1">
    <dataValidation allowBlank="1" showInputMessage="1" showErrorMessage="1" sqref="N10:Q10 N9 N1:N7 N32:N1048576 C5:C29 O1:Q9 O11:Q1048576 J1:M1048576 E1:I30 D1:D29 C32:I1048576 A1:B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134</v>
      </c>
      <c r="C1" s="46" t="s" vm="1">
        <v>206</v>
      </c>
    </row>
    <row r="2" spans="2:16">
      <c r="B2" s="46" t="s">
        <v>133</v>
      </c>
      <c r="C2" s="46" t="s">
        <v>207</v>
      </c>
    </row>
    <row r="3" spans="2:16">
      <c r="B3" s="46" t="s">
        <v>135</v>
      </c>
      <c r="C3" s="46" t="s">
        <v>208</v>
      </c>
    </row>
    <row r="4" spans="2:16">
      <c r="B4" s="46" t="s">
        <v>136</v>
      </c>
      <c r="C4" s="46">
        <v>2148</v>
      </c>
    </row>
    <row r="6" spans="2:16" ht="26.25" customHeight="1">
      <c r="B6" s="135" t="s">
        <v>171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7"/>
    </row>
    <row r="7" spans="2:16" s="3" customFormat="1" ht="63">
      <c r="B7" s="21" t="s">
        <v>108</v>
      </c>
      <c r="C7" s="29" t="s">
        <v>42</v>
      </c>
      <c r="D7" s="29" t="s">
        <v>61</v>
      </c>
      <c r="E7" s="29" t="s">
        <v>14</v>
      </c>
      <c r="F7" s="29" t="s">
        <v>62</v>
      </c>
      <c r="G7" s="29" t="s">
        <v>96</v>
      </c>
      <c r="H7" s="29" t="s">
        <v>17</v>
      </c>
      <c r="I7" s="29" t="s">
        <v>95</v>
      </c>
      <c r="J7" s="29" t="s">
        <v>16</v>
      </c>
      <c r="K7" s="29" t="s">
        <v>166</v>
      </c>
      <c r="L7" s="29" t="s">
        <v>184</v>
      </c>
      <c r="M7" s="29" t="s">
        <v>167</v>
      </c>
      <c r="N7" s="29" t="s">
        <v>54</v>
      </c>
      <c r="O7" s="29" t="s">
        <v>137</v>
      </c>
      <c r="P7" s="30" t="s">
        <v>139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191</v>
      </c>
      <c r="M8" s="31" t="s">
        <v>187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3" t="s">
        <v>1613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14">
        <v>0</v>
      </c>
      <c r="N10" s="87"/>
      <c r="O10" s="115">
        <f>IFERROR(M10/$M$10,0)</f>
        <v>0</v>
      </c>
      <c r="P10" s="115">
        <f>M10/'סכום נכסי הקרן'!$C$42</f>
        <v>0</v>
      </c>
    </row>
    <row r="11" spans="2:16" ht="20.25" customHeight="1">
      <c r="B11" s="111" t="s">
        <v>199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11" t="s">
        <v>104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11" t="s">
        <v>190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116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116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117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3"/>
      <c r="C410" s="93"/>
      <c r="D410" s="93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3"/>
      <c r="C411" s="93"/>
      <c r="D411" s="93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  <row r="412" spans="2:16">
      <c r="B412" s="93"/>
      <c r="C412" s="93"/>
      <c r="D412" s="93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</row>
    <row r="413" spans="2:16">
      <c r="B413" s="93"/>
      <c r="C413" s="93"/>
      <c r="D413" s="93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</row>
    <row r="414" spans="2:16">
      <c r="B414" s="93"/>
      <c r="C414" s="93"/>
      <c r="D414" s="93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</row>
    <row r="415" spans="2:16">
      <c r="B415" s="93"/>
      <c r="C415" s="93"/>
      <c r="D415" s="93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</row>
    <row r="416" spans="2:16">
      <c r="B416" s="93"/>
      <c r="C416" s="93"/>
      <c r="D416" s="93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</row>
    <row r="417" spans="2:16">
      <c r="B417" s="93"/>
      <c r="C417" s="93"/>
      <c r="D417" s="93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</row>
    <row r="418" spans="2:16">
      <c r="B418" s="93"/>
      <c r="C418" s="93"/>
      <c r="D418" s="93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</row>
    <row r="419" spans="2:16">
      <c r="B419" s="93"/>
      <c r="C419" s="93"/>
      <c r="D419" s="93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</row>
    <row r="420" spans="2:16">
      <c r="B420" s="93"/>
      <c r="C420" s="93"/>
      <c r="D420" s="93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</row>
    <row r="421" spans="2:16">
      <c r="B421" s="93"/>
      <c r="C421" s="93"/>
      <c r="D421" s="93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</row>
    <row r="422" spans="2:16">
      <c r="B422" s="93"/>
      <c r="C422" s="93"/>
      <c r="D422" s="93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</row>
    <row r="423" spans="2:16">
      <c r="B423" s="93"/>
      <c r="C423" s="93"/>
      <c r="D423" s="93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</row>
    <row r="424" spans="2:16">
      <c r="B424" s="93"/>
      <c r="C424" s="93"/>
      <c r="D424" s="93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</row>
    <row r="425" spans="2:16">
      <c r="B425" s="93"/>
      <c r="C425" s="93"/>
      <c r="D425" s="93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</row>
    <row r="426" spans="2:16">
      <c r="B426" s="93"/>
      <c r="C426" s="93"/>
      <c r="D426" s="93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</row>
    <row r="427" spans="2:16">
      <c r="B427" s="93"/>
      <c r="C427" s="93"/>
      <c r="D427" s="93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</row>
    <row r="428" spans="2:16">
      <c r="B428" s="93"/>
      <c r="C428" s="93"/>
      <c r="D428" s="93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</row>
    <row r="429" spans="2:16">
      <c r="B429" s="93"/>
      <c r="C429" s="93"/>
      <c r="D429" s="93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</row>
    <row r="430" spans="2:16">
      <c r="B430" s="93"/>
      <c r="C430" s="93"/>
      <c r="D430" s="93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</row>
    <row r="431" spans="2:16">
      <c r="B431" s="93"/>
      <c r="C431" s="93"/>
      <c r="D431" s="93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</row>
    <row r="432" spans="2:16">
      <c r="B432" s="93"/>
      <c r="C432" s="93"/>
      <c r="D432" s="93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</row>
    <row r="433" spans="2:16">
      <c r="B433" s="93"/>
      <c r="C433" s="93"/>
      <c r="D433" s="93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</row>
    <row r="434" spans="2:16">
      <c r="B434" s="93"/>
      <c r="C434" s="93"/>
      <c r="D434" s="93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</row>
    <row r="435" spans="2:16">
      <c r="B435" s="93"/>
      <c r="C435" s="93"/>
      <c r="D435" s="93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</row>
    <row r="436" spans="2:16">
      <c r="B436" s="93"/>
      <c r="C436" s="93"/>
      <c r="D436" s="93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</row>
    <row r="437" spans="2:16">
      <c r="B437" s="93"/>
      <c r="C437" s="93"/>
      <c r="D437" s="93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</row>
    <row r="438" spans="2:16">
      <c r="B438" s="93"/>
      <c r="C438" s="93"/>
      <c r="D438" s="93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</row>
    <row r="439" spans="2:16">
      <c r="B439" s="93"/>
      <c r="C439" s="93"/>
      <c r="D439" s="93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</row>
    <row r="440" spans="2:16">
      <c r="B440" s="93"/>
      <c r="C440" s="93"/>
      <c r="D440" s="93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</row>
    <row r="441" spans="2:16">
      <c r="B441" s="93"/>
      <c r="C441" s="93"/>
      <c r="D441" s="93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</row>
    <row r="442" spans="2:16">
      <c r="B442" s="93"/>
      <c r="C442" s="93"/>
      <c r="D442" s="93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</row>
    <row r="443" spans="2:16">
      <c r="B443" s="93"/>
      <c r="C443" s="93"/>
      <c r="D443" s="93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</row>
    <row r="444" spans="2:16">
      <c r="B444" s="93"/>
      <c r="C444" s="93"/>
      <c r="D444" s="93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</row>
    <row r="445" spans="2:16">
      <c r="B445" s="93"/>
      <c r="C445" s="93"/>
      <c r="D445" s="93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</row>
    <row r="446" spans="2:16">
      <c r="B446" s="93"/>
      <c r="C446" s="93"/>
      <c r="D446" s="93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</row>
    <row r="447" spans="2:16">
      <c r="B447" s="93"/>
      <c r="C447" s="93"/>
      <c r="D447" s="93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</row>
    <row r="448" spans="2:16">
      <c r="B448" s="93"/>
      <c r="C448" s="93"/>
      <c r="D448" s="93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</row>
    <row r="449" spans="2:16">
      <c r="B449" s="93"/>
      <c r="C449" s="93"/>
      <c r="D449" s="93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</row>
    <row r="450" spans="2:16">
      <c r="B450" s="93"/>
      <c r="C450" s="93"/>
      <c r="D450" s="93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</row>
    <row r="451" spans="2:16">
      <c r="B451" s="93"/>
      <c r="C451" s="93"/>
      <c r="D451" s="93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</row>
    <row r="452" spans="2:16">
      <c r="B452" s="93"/>
      <c r="C452" s="93"/>
      <c r="D452" s="93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</row>
    <row r="453" spans="2:16">
      <c r="B453" s="93"/>
      <c r="C453" s="93"/>
      <c r="D453" s="93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</row>
    <row r="454" spans="2:16">
      <c r="B454" s="93"/>
      <c r="C454" s="93"/>
      <c r="D454" s="93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</row>
    <row r="455" spans="2:16">
      <c r="B455" s="93"/>
      <c r="C455" s="93"/>
      <c r="D455" s="93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</row>
    <row r="456" spans="2:16">
      <c r="B456" s="93"/>
      <c r="C456" s="93"/>
      <c r="D456" s="93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</row>
    <row r="457" spans="2:16">
      <c r="B457" s="93"/>
      <c r="C457" s="93"/>
      <c r="D457" s="93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</row>
    <row r="458" spans="2:16">
      <c r="B458" s="93"/>
      <c r="C458" s="93"/>
      <c r="D458" s="93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</row>
    <row r="459" spans="2:16">
      <c r="B459" s="93"/>
      <c r="C459" s="93"/>
      <c r="D459" s="93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</row>
    <row r="460" spans="2:16">
      <c r="B460" s="93"/>
      <c r="C460" s="93"/>
      <c r="D460" s="93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</row>
    <row r="461" spans="2:16">
      <c r="B461" s="93"/>
      <c r="C461" s="93"/>
      <c r="D461" s="93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</row>
    <row r="462" spans="2:16">
      <c r="B462" s="93"/>
      <c r="C462" s="93"/>
      <c r="D462" s="93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</row>
    <row r="463" spans="2:16">
      <c r="B463" s="93"/>
      <c r="C463" s="93"/>
      <c r="D463" s="93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51.425781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9.140625" style="1" bestFit="1" customWidth="1"/>
    <col min="20" max="20" width="9.28515625" style="1" bestFit="1" customWidth="1"/>
    <col min="21" max="16384" width="9.140625" style="1"/>
  </cols>
  <sheetData>
    <row r="1" spans="2:20">
      <c r="B1" s="46" t="s">
        <v>134</v>
      </c>
      <c r="C1" s="46" t="s" vm="1">
        <v>206</v>
      </c>
    </row>
    <row r="2" spans="2:20">
      <c r="B2" s="46" t="s">
        <v>133</v>
      </c>
      <c r="C2" s="46" t="s">
        <v>207</v>
      </c>
    </row>
    <row r="3" spans="2:20">
      <c r="B3" s="46" t="s">
        <v>135</v>
      </c>
      <c r="C3" s="46" t="s">
        <v>208</v>
      </c>
    </row>
    <row r="4" spans="2:20">
      <c r="B4" s="46" t="s">
        <v>136</v>
      </c>
      <c r="C4" s="46">
        <v>2148</v>
      </c>
    </row>
    <row r="6" spans="2:20" ht="26.25" customHeight="1">
      <c r="B6" s="141" t="s">
        <v>158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6"/>
    </row>
    <row r="7" spans="2:20" ht="26.25" customHeight="1">
      <c r="B7" s="141" t="s">
        <v>82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6"/>
    </row>
    <row r="8" spans="2:20" s="3" customFormat="1" ht="63">
      <c r="B8" s="36" t="s">
        <v>107</v>
      </c>
      <c r="C8" s="12" t="s">
        <v>42</v>
      </c>
      <c r="D8" s="12" t="s">
        <v>111</v>
      </c>
      <c r="E8" s="12" t="s">
        <v>174</v>
      </c>
      <c r="F8" s="12" t="s">
        <v>109</v>
      </c>
      <c r="G8" s="12" t="s">
        <v>61</v>
      </c>
      <c r="H8" s="12" t="s">
        <v>14</v>
      </c>
      <c r="I8" s="12" t="s">
        <v>62</v>
      </c>
      <c r="J8" s="12" t="s">
        <v>96</v>
      </c>
      <c r="K8" s="12" t="s">
        <v>17</v>
      </c>
      <c r="L8" s="12" t="s">
        <v>95</v>
      </c>
      <c r="M8" s="12" t="s">
        <v>16</v>
      </c>
      <c r="N8" s="12" t="s">
        <v>18</v>
      </c>
      <c r="O8" s="12" t="s">
        <v>184</v>
      </c>
      <c r="P8" s="12" t="s">
        <v>183</v>
      </c>
      <c r="Q8" s="12" t="s">
        <v>57</v>
      </c>
      <c r="R8" s="12" t="s">
        <v>54</v>
      </c>
      <c r="S8" s="12" t="s">
        <v>137</v>
      </c>
      <c r="T8" s="37" t="s">
        <v>139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191</v>
      </c>
      <c r="P9" s="15"/>
      <c r="Q9" s="15" t="s">
        <v>187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105</v>
      </c>
      <c r="R10" s="18" t="s">
        <v>106</v>
      </c>
      <c r="S10" s="43" t="s">
        <v>140</v>
      </c>
      <c r="T10" s="60" t="s">
        <v>175</v>
      </c>
    </row>
    <row r="11" spans="2:20" s="4" customFormat="1" ht="18" customHeight="1">
      <c r="B11" s="80" t="s">
        <v>43</v>
      </c>
      <c r="C11" s="80"/>
      <c r="D11" s="81"/>
      <c r="E11" s="81"/>
      <c r="F11" s="80"/>
      <c r="G11" s="81"/>
      <c r="H11" s="80"/>
      <c r="I11" s="80"/>
      <c r="J11" s="99"/>
      <c r="K11" s="83"/>
      <c r="L11" s="81"/>
      <c r="M11" s="82"/>
      <c r="N11" s="82"/>
      <c r="O11" s="106"/>
      <c r="P11" s="107"/>
      <c r="Q11" s="83">
        <v>0</v>
      </c>
      <c r="R11" s="84"/>
      <c r="S11" s="84">
        <v>0</v>
      </c>
      <c r="T11" s="84">
        <v>0</v>
      </c>
    </row>
    <row r="12" spans="2:20">
      <c r="B12" s="108"/>
      <c r="C12" s="87"/>
      <c r="D12" s="88"/>
      <c r="E12" s="88"/>
      <c r="F12" s="87"/>
      <c r="G12" s="88"/>
      <c r="H12" s="87"/>
      <c r="I12" s="87"/>
      <c r="J12" s="101"/>
      <c r="K12" s="90"/>
      <c r="L12" s="88"/>
      <c r="M12" s="89"/>
      <c r="N12" s="89"/>
      <c r="O12" s="109"/>
      <c r="P12" s="110"/>
      <c r="Q12" s="90"/>
      <c r="R12" s="91"/>
      <c r="S12" s="91"/>
      <c r="T12" s="91"/>
    </row>
    <row r="13" spans="2:20">
      <c r="B13" s="92"/>
      <c r="C13" s="87"/>
      <c r="D13" s="88"/>
      <c r="E13" s="88"/>
      <c r="F13" s="87"/>
      <c r="G13" s="88"/>
      <c r="H13" s="87"/>
      <c r="I13" s="87"/>
      <c r="J13" s="101"/>
      <c r="K13" s="90"/>
      <c r="L13" s="88"/>
      <c r="M13" s="89"/>
      <c r="N13" s="89"/>
      <c r="O13" s="109"/>
      <c r="P13" s="110"/>
      <c r="Q13" s="90"/>
      <c r="R13" s="91"/>
      <c r="S13" s="91"/>
      <c r="T13" s="91"/>
    </row>
    <row r="14" spans="2:20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</row>
    <row r="15" spans="2:20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</row>
    <row r="16" spans="2:20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</row>
    <row r="17" spans="2:20">
      <c r="B17" s="111" t="s">
        <v>199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</row>
    <row r="18" spans="2:20">
      <c r="B18" s="111" t="s">
        <v>104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</row>
    <row r="19" spans="2:20">
      <c r="B19" s="111" t="s">
        <v>182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</row>
    <row r="20" spans="2:20">
      <c r="B20" s="111" t="s">
        <v>190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</row>
    <row r="21" spans="2:20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</row>
    <row r="22" spans="2:20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</row>
    <row r="23" spans="2:20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</row>
    <row r="24" spans="2:20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</row>
    <row r="25" spans="2:20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</row>
    <row r="26" spans="2:20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</row>
    <row r="27" spans="2:20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</row>
    <row r="28" spans="2:20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</row>
    <row r="29" spans="2:20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</row>
    <row r="30" spans="2:20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</row>
    <row r="31" spans="2:20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</row>
    <row r="32" spans="2:20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</row>
    <row r="33" spans="2:20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</row>
    <row r="34" spans="2:20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</row>
    <row r="35" spans="2:20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</row>
    <row r="36" spans="2:20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</row>
    <row r="37" spans="2:20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</row>
    <row r="38" spans="2:20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</row>
    <row r="39" spans="2:20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</row>
    <row r="40" spans="2:20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</row>
    <row r="41" spans="2:20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</row>
    <row r="42" spans="2:20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</row>
    <row r="43" spans="2:20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spans="2:20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</row>
    <row r="45" spans="2:20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</row>
    <row r="46" spans="2:20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</row>
    <row r="47" spans="2:20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</row>
    <row r="48" spans="2:20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</row>
    <row r="49" spans="2:20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</row>
    <row r="50" spans="2:20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</row>
    <row r="51" spans="2:20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</row>
    <row r="52" spans="2:20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</row>
    <row r="53" spans="2:20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</row>
    <row r="54" spans="2:20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</row>
    <row r="55" spans="2:20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</row>
    <row r="56" spans="2:20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</row>
    <row r="57" spans="2:20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</row>
    <row r="58" spans="2:20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</row>
    <row r="59" spans="2:20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</row>
    <row r="60" spans="2:20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</row>
    <row r="61" spans="2:20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</row>
    <row r="62" spans="2:20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</row>
    <row r="63" spans="2:20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</row>
    <row r="64" spans="2:20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</row>
    <row r="65" spans="2:20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</row>
    <row r="66" spans="2:20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</row>
    <row r="67" spans="2:20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</row>
    <row r="68" spans="2:20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</row>
    <row r="69" spans="2:20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</row>
    <row r="70" spans="2:20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</row>
    <row r="71" spans="2:20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</row>
    <row r="72" spans="2:20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</row>
    <row r="73" spans="2:20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</row>
    <row r="74" spans="2:20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</row>
    <row r="75" spans="2:20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</row>
    <row r="76" spans="2:20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</row>
    <row r="77" spans="2:20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</row>
    <row r="78" spans="2:20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</row>
    <row r="79" spans="2:20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</row>
    <row r="80" spans="2:20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</row>
    <row r="81" spans="2:20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</row>
    <row r="82" spans="2:20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</row>
    <row r="83" spans="2:20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</row>
    <row r="84" spans="2:20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</row>
    <row r="85" spans="2:20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</row>
    <row r="86" spans="2:20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spans="2:20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</row>
    <row r="88" spans="2:20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</row>
    <row r="89" spans="2:20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</row>
    <row r="90" spans="2:20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</row>
    <row r="91" spans="2:20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</row>
    <row r="92" spans="2:20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</row>
    <row r="93" spans="2:20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</row>
    <row r="94" spans="2:20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</row>
    <row r="95" spans="2:20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</row>
    <row r="96" spans="2:20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</row>
    <row r="97" spans="2:20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</row>
    <row r="98" spans="2:20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</row>
    <row r="99" spans="2:20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</row>
    <row r="100" spans="2:20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</row>
    <row r="101" spans="2:20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</row>
    <row r="112" spans="2:20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</row>
    <row r="113" spans="2:20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</row>
    <row r="114" spans="2:20">
      <c r="C114" s="1"/>
      <c r="D114" s="1"/>
      <c r="E114" s="1"/>
      <c r="F114" s="1"/>
      <c r="G114" s="1"/>
    </row>
    <row r="115" spans="2:20">
      <c r="C115" s="1"/>
      <c r="D115" s="1"/>
      <c r="E115" s="1"/>
      <c r="F115" s="1"/>
      <c r="G115" s="1"/>
    </row>
    <row r="116" spans="2:20">
      <c r="C116" s="1"/>
      <c r="D116" s="1"/>
      <c r="E116" s="1"/>
      <c r="F116" s="1"/>
      <c r="G116" s="1"/>
    </row>
    <row r="117" spans="2:20">
      <c r="C117" s="1"/>
      <c r="D117" s="1"/>
      <c r="E117" s="1"/>
      <c r="F117" s="1"/>
      <c r="G117" s="1"/>
    </row>
    <row r="118" spans="2:20">
      <c r="C118" s="1"/>
      <c r="D118" s="1"/>
      <c r="E118" s="1"/>
      <c r="F118" s="1"/>
      <c r="G118" s="1"/>
    </row>
    <row r="119" spans="2:20">
      <c r="C119" s="1"/>
      <c r="D119" s="1"/>
      <c r="E119" s="1"/>
      <c r="F119" s="1"/>
      <c r="G119" s="1"/>
    </row>
    <row r="120" spans="2:20">
      <c r="C120" s="1"/>
      <c r="D120" s="1"/>
      <c r="E120" s="1"/>
      <c r="F120" s="1"/>
      <c r="G120" s="1"/>
    </row>
    <row r="121" spans="2:20">
      <c r="C121" s="1"/>
      <c r="D121" s="1"/>
      <c r="E121" s="1"/>
      <c r="F121" s="1"/>
      <c r="G121" s="1"/>
    </row>
    <row r="122" spans="2:20">
      <c r="C122" s="1"/>
      <c r="D122" s="1"/>
      <c r="E122" s="1"/>
      <c r="F122" s="1"/>
      <c r="G122" s="1"/>
    </row>
    <row r="123" spans="2:20">
      <c r="C123" s="1"/>
      <c r="D123" s="1"/>
      <c r="E123" s="1"/>
      <c r="F123" s="1"/>
      <c r="G123" s="1"/>
    </row>
    <row r="124" spans="2:20">
      <c r="C124" s="1"/>
      <c r="D124" s="1"/>
      <c r="E124" s="1"/>
      <c r="F124" s="1"/>
      <c r="G124" s="1"/>
    </row>
    <row r="125" spans="2:20">
      <c r="C125" s="1"/>
      <c r="D125" s="1"/>
      <c r="E125" s="1"/>
      <c r="F125" s="1"/>
      <c r="G125" s="1"/>
    </row>
    <row r="126" spans="2:20">
      <c r="C126" s="1"/>
      <c r="D126" s="1"/>
      <c r="E126" s="1"/>
      <c r="F126" s="1"/>
      <c r="G126" s="1"/>
    </row>
    <row r="127" spans="2:20">
      <c r="C127" s="1"/>
      <c r="D127" s="1"/>
      <c r="E127" s="1"/>
      <c r="F127" s="1"/>
      <c r="G127" s="1"/>
    </row>
    <row r="128" spans="2:20">
      <c r="C128" s="1"/>
      <c r="D128" s="1"/>
      <c r="E128" s="1"/>
      <c r="F128" s="1"/>
      <c r="G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 s="1" customFormat="1"/>
    <row r="706" spans="3:7" s="1" customFormat="1"/>
    <row r="707" spans="3:7" s="1" customFormat="1"/>
    <row r="708" spans="3:7" s="1" customFormat="1"/>
    <row r="709" spans="3:7" s="1" customFormat="1"/>
    <row r="710" spans="3:7" s="1" customFormat="1"/>
    <row r="711" spans="3:7" s="1" customFormat="1"/>
    <row r="712" spans="3:7" s="1" customFormat="1"/>
    <row r="713" spans="3:7" s="1" customFormat="1">
      <c r="C713" s="2"/>
      <c r="D713" s="2"/>
      <c r="F713" s="2"/>
      <c r="G713" s="2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9:B20" xr:uid="{00000000-0002-0000-0300-000001000000}"/>
    <dataValidation type="list" allowBlank="1" showInputMessage="1" showErrorMessage="1" sqref="E205:E712" xr:uid="{00000000-0002-0000-0300-000000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3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37.85546875" style="2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28.85546875" style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85546875" style="1" bestFit="1" customWidth="1"/>
    <col min="12" max="12" width="12.28515625" style="1" bestFit="1" customWidth="1"/>
    <col min="13" max="13" width="7.42578125" style="1" bestFit="1" customWidth="1"/>
    <col min="14" max="14" width="9.140625" style="1" bestFit="1" customWidth="1"/>
    <col min="15" max="15" width="11.140625" style="1" bestFit="1" customWidth="1"/>
    <col min="16" max="16" width="13" style="1" bestFit="1" customWidth="1"/>
    <col min="17" max="17" width="8.85546875" style="1" bestFit="1" customWidth="1"/>
    <col min="18" max="18" width="10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1">
      <c r="B1" s="46" t="s">
        <v>134</v>
      </c>
      <c r="C1" s="46" t="s" vm="1">
        <v>206</v>
      </c>
    </row>
    <row r="2" spans="2:21">
      <c r="B2" s="46" t="s">
        <v>133</v>
      </c>
      <c r="C2" s="46" t="s">
        <v>207</v>
      </c>
    </row>
    <row r="3" spans="2:21">
      <c r="B3" s="46" t="s">
        <v>135</v>
      </c>
      <c r="C3" s="46" t="s">
        <v>208</v>
      </c>
    </row>
    <row r="4" spans="2:21">
      <c r="B4" s="46" t="s">
        <v>136</v>
      </c>
      <c r="C4" s="46">
        <v>2148</v>
      </c>
    </row>
    <row r="6" spans="2:21" ht="26.25" customHeight="1">
      <c r="B6" s="135" t="s">
        <v>158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7"/>
    </row>
    <row r="7" spans="2:21" ht="26.25" customHeight="1">
      <c r="B7" s="135" t="s">
        <v>83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7"/>
    </row>
    <row r="8" spans="2:21" s="3" customFormat="1" ht="78.75">
      <c r="B8" s="21" t="s">
        <v>107</v>
      </c>
      <c r="C8" s="29" t="s">
        <v>42</v>
      </c>
      <c r="D8" s="29" t="s">
        <v>111</v>
      </c>
      <c r="E8" s="29" t="s">
        <v>174</v>
      </c>
      <c r="F8" s="29" t="s">
        <v>109</v>
      </c>
      <c r="G8" s="29" t="s">
        <v>61</v>
      </c>
      <c r="H8" s="29" t="s">
        <v>14</v>
      </c>
      <c r="I8" s="29" t="s">
        <v>62</v>
      </c>
      <c r="J8" s="29" t="s">
        <v>96</v>
      </c>
      <c r="K8" s="29" t="s">
        <v>17</v>
      </c>
      <c r="L8" s="29" t="s">
        <v>95</v>
      </c>
      <c r="M8" s="29" t="s">
        <v>16</v>
      </c>
      <c r="N8" s="29" t="s">
        <v>18</v>
      </c>
      <c r="O8" s="12" t="s">
        <v>184</v>
      </c>
      <c r="P8" s="29" t="s">
        <v>183</v>
      </c>
      <c r="Q8" s="29" t="s">
        <v>198</v>
      </c>
      <c r="R8" s="29" t="s">
        <v>57</v>
      </c>
      <c r="S8" s="12" t="s">
        <v>54</v>
      </c>
      <c r="T8" s="29" t="s">
        <v>137</v>
      </c>
      <c r="U8" s="13" t="s">
        <v>139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191</v>
      </c>
      <c r="P9" s="31"/>
      <c r="Q9" s="15" t="s">
        <v>187</v>
      </c>
      <c r="R9" s="31" t="s">
        <v>187</v>
      </c>
      <c r="S9" s="15" t="s">
        <v>19</v>
      </c>
      <c r="T9" s="31" t="s">
        <v>187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105</v>
      </c>
      <c r="R10" s="18" t="s">
        <v>106</v>
      </c>
      <c r="S10" s="18" t="s">
        <v>140</v>
      </c>
      <c r="T10" s="18" t="s">
        <v>175</v>
      </c>
      <c r="U10" s="19" t="s">
        <v>193</v>
      </c>
    </row>
    <row r="11" spans="2:21" s="4" customFormat="1" ht="18" customHeight="1">
      <c r="B11" s="74" t="s">
        <v>31</v>
      </c>
      <c r="C11" s="74"/>
      <c r="D11" s="75"/>
      <c r="E11" s="75"/>
      <c r="F11" s="74"/>
      <c r="G11" s="75"/>
      <c r="H11" s="74"/>
      <c r="I11" s="74"/>
      <c r="J11" s="97"/>
      <c r="K11" s="77">
        <v>4.6359173906056252</v>
      </c>
      <c r="L11" s="75"/>
      <c r="M11" s="76"/>
      <c r="N11" s="76">
        <v>4.736740658153412E-2</v>
      </c>
      <c r="O11" s="77"/>
      <c r="P11" s="98"/>
      <c r="Q11" s="77">
        <v>6.1062406360000008</v>
      </c>
      <c r="R11" s="77">
        <f>R12+R258</f>
        <v>1543.7920284680004</v>
      </c>
      <c r="S11" s="78"/>
      <c r="T11" s="78">
        <f>IFERROR(R11/$R$11,0)</f>
        <v>1</v>
      </c>
      <c r="U11" s="78">
        <f>R11/'סכום נכסי הקרן'!$C$42</f>
        <v>0.35954325006951698</v>
      </c>
    </row>
    <row r="12" spans="2:21">
      <c r="B12" s="79" t="s">
        <v>179</v>
      </c>
      <c r="C12" s="80"/>
      <c r="D12" s="81"/>
      <c r="E12" s="81"/>
      <c r="F12" s="80"/>
      <c r="G12" s="81"/>
      <c r="H12" s="80"/>
      <c r="I12" s="80"/>
      <c r="J12" s="99"/>
      <c r="K12" s="83">
        <v>4.5723497944954472</v>
      </c>
      <c r="L12" s="81"/>
      <c r="M12" s="82"/>
      <c r="N12" s="82">
        <v>4.1424629748681774E-2</v>
      </c>
      <c r="O12" s="83"/>
      <c r="P12" s="100"/>
      <c r="Q12" s="83">
        <v>6.1062406360000008</v>
      </c>
      <c r="R12" s="83">
        <f>R13+R168+R252</f>
        <v>1289.7751225830002</v>
      </c>
      <c r="S12" s="84"/>
      <c r="T12" s="84">
        <f t="shared" ref="T12:T75" si="0">IFERROR(R12/$R$11,0)</f>
        <v>0.8354591154761456</v>
      </c>
      <c r="U12" s="84">
        <f>R12/'סכום נכסי הקרן'!$C$42</f>
        <v>0.30038368567849733</v>
      </c>
    </row>
    <row r="13" spans="2:21">
      <c r="B13" s="85" t="s">
        <v>30</v>
      </c>
      <c r="C13" s="80"/>
      <c r="D13" s="81"/>
      <c r="E13" s="81"/>
      <c r="F13" s="80"/>
      <c r="G13" s="81"/>
      <c r="H13" s="80"/>
      <c r="I13" s="80"/>
      <c r="J13" s="99"/>
      <c r="K13" s="83">
        <v>4.7066306617170461</v>
      </c>
      <c r="L13" s="81"/>
      <c r="M13" s="82"/>
      <c r="N13" s="82">
        <v>3.7275625681056114E-2</v>
      </c>
      <c r="O13" s="83"/>
      <c r="P13" s="100"/>
      <c r="Q13" s="83">
        <v>5.0834953560000002</v>
      </c>
      <c r="R13" s="83">
        <f>SUM(R14:R166)</f>
        <v>1052.8146123120002</v>
      </c>
      <c r="S13" s="84"/>
      <c r="T13" s="84">
        <f t="shared" si="0"/>
        <v>0.68196660748195004</v>
      </c>
      <c r="U13" s="84">
        <f>R13/'סכום נכסי הקרן'!$C$42</f>
        <v>0.2451964904929429</v>
      </c>
    </row>
    <row r="14" spans="2:21">
      <c r="B14" s="86" t="s">
        <v>286</v>
      </c>
      <c r="C14" s="87" t="s">
        <v>287</v>
      </c>
      <c r="D14" s="88" t="s">
        <v>112</v>
      </c>
      <c r="E14" s="88" t="s">
        <v>27</v>
      </c>
      <c r="F14" s="87" t="s">
        <v>288</v>
      </c>
      <c r="G14" s="88" t="s">
        <v>289</v>
      </c>
      <c r="H14" s="87" t="s">
        <v>290</v>
      </c>
      <c r="I14" s="87" t="s">
        <v>119</v>
      </c>
      <c r="J14" s="101"/>
      <c r="K14" s="90">
        <v>1.7300002052678032</v>
      </c>
      <c r="L14" s="88" t="s">
        <v>121</v>
      </c>
      <c r="M14" s="89">
        <v>8.3000000000000001E-3</v>
      </c>
      <c r="N14" s="89">
        <v>2.4510869565217391E-2</v>
      </c>
      <c r="O14" s="90">
        <v>1.6900000000000002E-4</v>
      </c>
      <c r="P14" s="102">
        <v>108.5</v>
      </c>
      <c r="Q14" s="90"/>
      <c r="R14" s="90">
        <v>1.8400000000000003E-7</v>
      </c>
      <c r="S14" s="91">
        <v>5.5557454955724989E-14</v>
      </c>
      <c r="T14" s="91">
        <f t="shared" si="0"/>
        <v>1.1918703854339403E-10</v>
      </c>
      <c r="U14" s="91">
        <f>R14/'סכום נכסי הקרן'!$C$42</f>
        <v>4.2852895204052684E-11</v>
      </c>
    </row>
    <row r="15" spans="2:21">
      <c r="B15" s="86" t="s">
        <v>291</v>
      </c>
      <c r="C15" s="87" t="s">
        <v>292</v>
      </c>
      <c r="D15" s="88" t="s">
        <v>112</v>
      </c>
      <c r="E15" s="88" t="s">
        <v>27</v>
      </c>
      <c r="F15" s="87" t="s">
        <v>293</v>
      </c>
      <c r="G15" s="88" t="s">
        <v>289</v>
      </c>
      <c r="H15" s="87" t="s">
        <v>290</v>
      </c>
      <c r="I15" s="87" t="s">
        <v>119</v>
      </c>
      <c r="J15" s="101"/>
      <c r="K15" s="90">
        <v>1</v>
      </c>
      <c r="L15" s="88" t="s">
        <v>121</v>
      </c>
      <c r="M15" s="89">
        <v>8.6E-3</v>
      </c>
      <c r="N15" s="89">
        <v>2.7204301075268823E-2</v>
      </c>
      <c r="O15" s="90">
        <v>8.4000000000000009E-5</v>
      </c>
      <c r="P15" s="102">
        <v>110.38</v>
      </c>
      <c r="Q15" s="90"/>
      <c r="R15" s="90">
        <v>9.3000000000000012E-8</v>
      </c>
      <c r="S15" s="91">
        <v>3.3581852366980884E-14</v>
      </c>
      <c r="T15" s="91">
        <f t="shared" si="0"/>
        <v>6.0241274915954594E-11</v>
      </c>
      <c r="U15" s="91">
        <f>R15/'סכום נכסי הקרן'!$C$42</f>
        <v>2.1659343771613583E-11</v>
      </c>
    </row>
    <row r="16" spans="2:21">
      <c r="B16" s="86" t="s">
        <v>294</v>
      </c>
      <c r="C16" s="87" t="s">
        <v>295</v>
      </c>
      <c r="D16" s="88" t="s">
        <v>112</v>
      </c>
      <c r="E16" s="88" t="s">
        <v>27</v>
      </c>
      <c r="F16" s="87" t="s">
        <v>293</v>
      </c>
      <c r="G16" s="88" t="s">
        <v>289</v>
      </c>
      <c r="H16" s="87" t="s">
        <v>290</v>
      </c>
      <c r="I16" s="87" t="s">
        <v>119</v>
      </c>
      <c r="J16" s="101"/>
      <c r="K16" s="90">
        <v>2.7200000000000015</v>
      </c>
      <c r="L16" s="88" t="s">
        <v>121</v>
      </c>
      <c r="M16" s="89">
        <v>3.8E-3</v>
      </c>
      <c r="N16" s="89">
        <v>2.3899999999099624E-2</v>
      </c>
      <c r="O16" s="90">
        <v>7901.867185000001</v>
      </c>
      <c r="P16" s="102">
        <v>104.01</v>
      </c>
      <c r="Q16" s="90"/>
      <c r="R16" s="90">
        <v>8.2187315660000007</v>
      </c>
      <c r="S16" s="91">
        <v>2.6339557283333337E-6</v>
      </c>
      <c r="T16" s="91">
        <f t="shared" si="0"/>
        <v>5.3237297605144085E-3</v>
      </c>
      <c r="U16" s="91">
        <f>R16/'סכום נכסי הקרן'!$C$42</f>
        <v>1.9141111005871619E-3</v>
      </c>
    </row>
    <row r="17" spans="2:21">
      <c r="B17" s="86" t="s">
        <v>296</v>
      </c>
      <c r="C17" s="87" t="s">
        <v>297</v>
      </c>
      <c r="D17" s="88" t="s">
        <v>112</v>
      </c>
      <c r="E17" s="88" t="s">
        <v>27</v>
      </c>
      <c r="F17" s="87" t="s">
        <v>293</v>
      </c>
      <c r="G17" s="88" t="s">
        <v>289</v>
      </c>
      <c r="H17" s="87" t="s">
        <v>290</v>
      </c>
      <c r="I17" s="87" t="s">
        <v>119</v>
      </c>
      <c r="J17" s="101"/>
      <c r="K17" s="90">
        <v>6.7099999999996376</v>
      </c>
      <c r="L17" s="88" t="s">
        <v>121</v>
      </c>
      <c r="M17" s="89">
        <v>2E-3</v>
      </c>
      <c r="N17" s="89">
        <v>2.400000000506794E-2</v>
      </c>
      <c r="O17" s="90">
        <v>1228.7620240000003</v>
      </c>
      <c r="P17" s="102">
        <v>96.35</v>
      </c>
      <c r="Q17" s="90"/>
      <c r="R17" s="90">
        <v>1.1839121860000001</v>
      </c>
      <c r="S17" s="91">
        <v>1.2820812176809142E-6</v>
      </c>
      <c r="T17" s="91">
        <f t="shared" si="0"/>
        <v>7.6688580078682544E-4</v>
      </c>
      <c r="U17" s="91">
        <f>R17/'סכום נכסי הקרן'!$C$42</f>
        <v>2.757286132470594E-4</v>
      </c>
    </row>
    <row r="18" spans="2:21">
      <c r="B18" s="86" t="s">
        <v>298</v>
      </c>
      <c r="C18" s="87" t="s">
        <v>299</v>
      </c>
      <c r="D18" s="88" t="s">
        <v>112</v>
      </c>
      <c r="E18" s="88" t="s">
        <v>27</v>
      </c>
      <c r="F18" s="87" t="s">
        <v>300</v>
      </c>
      <c r="G18" s="88" t="s">
        <v>117</v>
      </c>
      <c r="H18" s="87" t="s">
        <v>301</v>
      </c>
      <c r="I18" s="87" t="s">
        <v>302</v>
      </c>
      <c r="J18" s="101"/>
      <c r="K18" s="90">
        <v>12.159999999999929</v>
      </c>
      <c r="L18" s="88" t="s">
        <v>121</v>
      </c>
      <c r="M18" s="89">
        <v>2.07E-2</v>
      </c>
      <c r="N18" s="89">
        <v>2.6900000000326618E-2</v>
      </c>
      <c r="O18" s="90">
        <v>22118.838275999999</v>
      </c>
      <c r="P18" s="102">
        <v>102.43</v>
      </c>
      <c r="Q18" s="90"/>
      <c r="R18" s="90">
        <v>22.656326654000004</v>
      </c>
      <c r="S18" s="91">
        <v>6.494546643548742E-6</v>
      </c>
      <c r="T18" s="91">
        <f t="shared" si="0"/>
        <v>1.4675763468271869E-2</v>
      </c>
      <c r="U18" s="91">
        <f>R18/'סכום נכסי הקרן'!$C$42</f>
        <v>5.2765716946339544E-3</v>
      </c>
    </row>
    <row r="19" spans="2:21">
      <c r="B19" s="86" t="s">
        <v>303</v>
      </c>
      <c r="C19" s="87" t="s">
        <v>304</v>
      </c>
      <c r="D19" s="88" t="s">
        <v>112</v>
      </c>
      <c r="E19" s="88" t="s">
        <v>27</v>
      </c>
      <c r="F19" s="87" t="s">
        <v>305</v>
      </c>
      <c r="G19" s="88" t="s">
        <v>306</v>
      </c>
      <c r="H19" s="87" t="s">
        <v>290</v>
      </c>
      <c r="I19" s="87" t="s">
        <v>119</v>
      </c>
      <c r="J19" s="101"/>
      <c r="K19" s="90">
        <v>2.1300002722132607</v>
      </c>
      <c r="L19" s="88" t="s">
        <v>121</v>
      </c>
      <c r="M19" s="89">
        <v>8.3000000000000001E-3</v>
      </c>
      <c r="N19" s="89">
        <v>2.3313253012048188E-2</v>
      </c>
      <c r="O19" s="90">
        <v>1.5200000000000004E-4</v>
      </c>
      <c r="P19" s="102">
        <v>109</v>
      </c>
      <c r="Q19" s="90"/>
      <c r="R19" s="90">
        <v>1.6600000000000003E-7</v>
      </c>
      <c r="S19" s="91">
        <v>1.1028239694146285E-13</v>
      </c>
      <c r="T19" s="91">
        <f t="shared" si="0"/>
        <v>1.0752743694675767E-10</v>
      </c>
      <c r="U19" s="91">
        <f>R19/'סכום נכסי הקרן'!$C$42</f>
        <v>3.8660764151482316E-11</v>
      </c>
    </row>
    <row r="20" spans="2:21">
      <c r="B20" s="86" t="s">
        <v>307</v>
      </c>
      <c r="C20" s="87" t="s">
        <v>308</v>
      </c>
      <c r="D20" s="88" t="s">
        <v>112</v>
      </c>
      <c r="E20" s="88" t="s">
        <v>27</v>
      </c>
      <c r="F20" s="87" t="s">
        <v>309</v>
      </c>
      <c r="G20" s="88" t="s">
        <v>289</v>
      </c>
      <c r="H20" s="87" t="s">
        <v>290</v>
      </c>
      <c r="I20" s="87" t="s">
        <v>119</v>
      </c>
      <c r="J20" s="101"/>
      <c r="K20" s="90">
        <v>4.04</v>
      </c>
      <c r="L20" s="88" t="s">
        <v>121</v>
      </c>
      <c r="M20" s="89">
        <v>1E-3</v>
      </c>
      <c r="N20" s="89">
        <v>2.3866666666666668E-2</v>
      </c>
      <c r="O20" s="90">
        <v>7.6000000000000018E-5</v>
      </c>
      <c r="P20" s="102">
        <v>99.07</v>
      </c>
      <c r="Q20" s="90"/>
      <c r="R20" s="90">
        <v>7.500000000000001E-8</v>
      </c>
      <c r="S20" s="91">
        <v>2.5607476736281273E-14</v>
      </c>
      <c r="T20" s="91">
        <f t="shared" si="0"/>
        <v>4.8581673319318223E-11</v>
      </c>
      <c r="U20" s="91">
        <f>R20/'סכום נכסי הקרן'!$C$42</f>
        <v>1.7467212719043212E-11</v>
      </c>
    </row>
    <row r="21" spans="2:21">
      <c r="B21" s="86" t="s">
        <v>310</v>
      </c>
      <c r="C21" s="87" t="s">
        <v>311</v>
      </c>
      <c r="D21" s="88" t="s">
        <v>112</v>
      </c>
      <c r="E21" s="88" t="s">
        <v>27</v>
      </c>
      <c r="F21" s="87" t="s">
        <v>309</v>
      </c>
      <c r="G21" s="88" t="s">
        <v>289</v>
      </c>
      <c r="H21" s="87" t="s">
        <v>290</v>
      </c>
      <c r="I21" s="87" t="s">
        <v>119</v>
      </c>
      <c r="J21" s="101"/>
      <c r="K21" s="90">
        <v>2.5299999999999998</v>
      </c>
      <c r="L21" s="88" t="s">
        <v>121</v>
      </c>
      <c r="M21" s="89">
        <v>6.0000000000000001E-3</v>
      </c>
      <c r="N21" s="89">
        <v>2.35E-2</v>
      </c>
      <c r="O21" s="90">
        <v>1.92E-4</v>
      </c>
      <c r="P21" s="102">
        <v>107.75</v>
      </c>
      <c r="Q21" s="90"/>
      <c r="R21" s="90">
        <v>2.0600000000000004E-7</v>
      </c>
      <c r="S21" s="91">
        <v>1.7265061390093667E-13</v>
      </c>
      <c r="T21" s="91">
        <f t="shared" si="0"/>
        <v>1.3343766271706073E-10</v>
      </c>
      <c r="U21" s="91">
        <f>R21/'סכום נכסי הקרן'!$C$42</f>
        <v>4.797661093497203E-11</v>
      </c>
    </row>
    <row r="22" spans="2:21">
      <c r="B22" s="86" t="s">
        <v>312</v>
      </c>
      <c r="C22" s="87" t="s">
        <v>313</v>
      </c>
      <c r="D22" s="88" t="s">
        <v>112</v>
      </c>
      <c r="E22" s="88" t="s">
        <v>27</v>
      </c>
      <c r="F22" s="87" t="s">
        <v>309</v>
      </c>
      <c r="G22" s="88" t="s">
        <v>289</v>
      </c>
      <c r="H22" s="87" t="s">
        <v>290</v>
      </c>
      <c r="I22" s="87" t="s">
        <v>119</v>
      </c>
      <c r="J22" s="101"/>
      <c r="K22" s="90">
        <v>3.47</v>
      </c>
      <c r="L22" s="88" t="s">
        <v>121</v>
      </c>
      <c r="M22" s="89">
        <v>1.7500000000000002E-2</v>
      </c>
      <c r="N22" s="89">
        <v>2.4299999999999999E-2</v>
      </c>
      <c r="O22" s="90">
        <v>2.9500000000000007E-4</v>
      </c>
      <c r="P22" s="102">
        <v>109.67</v>
      </c>
      <c r="Q22" s="90"/>
      <c r="R22" s="90">
        <v>3.2300000000000002E-7</v>
      </c>
      <c r="S22" s="91">
        <v>8.9341534140746129E-14</v>
      </c>
      <c r="T22" s="91">
        <f t="shared" si="0"/>
        <v>2.0922507309519712E-10</v>
      </c>
      <c r="U22" s="91">
        <f>R22/'סכום נכסי הקרן'!$C$42</f>
        <v>7.5225462776679439E-11</v>
      </c>
    </row>
    <row r="23" spans="2:21">
      <c r="B23" s="86" t="s">
        <v>314</v>
      </c>
      <c r="C23" s="87" t="s">
        <v>315</v>
      </c>
      <c r="D23" s="88" t="s">
        <v>112</v>
      </c>
      <c r="E23" s="88" t="s">
        <v>27</v>
      </c>
      <c r="F23" s="87" t="s">
        <v>316</v>
      </c>
      <c r="G23" s="88" t="s">
        <v>317</v>
      </c>
      <c r="H23" s="87" t="s">
        <v>318</v>
      </c>
      <c r="I23" s="87" t="s">
        <v>119</v>
      </c>
      <c r="J23" s="101"/>
      <c r="K23" s="90">
        <v>4.1999999999999869</v>
      </c>
      <c r="L23" s="88" t="s">
        <v>121</v>
      </c>
      <c r="M23" s="89">
        <v>3.85E-2</v>
      </c>
      <c r="N23" s="89">
        <v>2.519999999959547E-2</v>
      </c>
      <c r="O23" s="90">
        <v>17225.072495000004</v>
      </c>
      <c r="P23" s="102">
        <v>120.55</v>
      </c>
      <c r="Q23" s="90"/>
      <c r="R23" s="90">
        <v>20.764825042000005</v>
      </c>
      <c r="S23" s="91">
        <v>6.6695822414605249E-6</v>
      </c>
      <c r="T23" s="91">
        <f t="shared" si="0"/>
        <v>1.3450532622976566E-2</v>
      </c>
      <c r="U23" s="91">
        <f>R23/'סכום נכסי הקרן'!$C$42</f>
        <v>4.8360482144310596E-3</v>
      </c>
    </row>
    <row r="24" spans="2:21">
      <c r="B24" s="86" t="s">
        <v>319</v>
      </c>
      <c r="C24" s="87" t="s">
        <v>320</v>
      </c>
      <c r="D24" s="88" t="s">
        <v>112</v>
      </c>
      <c r="E24" s="88" t="s">
        <v>27</v>
      </c>
      <c r="F24" s="87" t="s">
        <v>316</v>
      </c>
      <c r="G24" s="88" t="s">
        <v>317</v>
      </c>
      <c r="H24" s="87" t="s">
        <v>318</v>
      </c>
      <c r="I24" s="87" t="s">
        <v>119</v>
      </c>
      <c r="J24" s="101"/>
      <c r="K24" s="90">
        <v>1.8600000000000101</v>
      </c>
      <c r="L24" s="88" t="s">
        <v>121</v>
      </c>
      <c r="M24" s="89">
        <v>4.4999999999999998E-2</v>
      </c>
      <c r="N24" s="89">
        <v>2.6299999999858791E-2</v>
      </c>
      <c r="O24" s="90">
        <v>7248.9801920000009</v>
      </c>
      <c r="P24" s="102">
        <v>117.23</v>
      </c>
      <c r="Q24" s="90"/>
      <c r="R24" s="90">
        <v>8.497979324000001</v>
      </c>
      <c r="S24" s="91">
        <v>2.4526220750932174E-6</v>
      </c>
      <c r="T24" s="91">
        <f t="shared" si="0"/>
        <v>5.5046140719051829E-3</v>
      </c>
      <c r="U24" s="91">
        <f>R24/'סכום נכסי הקרן'!$C$42</f>
        <v>1.9791468337911873E-3</v>
      </c>
    </row>
    <row r="25" spans="2:21">
      <c r="B25" s="86" t="s">
        <v>321</v>
      </c>
      <c r="C25" s="87" t="s">
        <v>322</v>
      </c>
      <c r="D25" s="88" t="s">
        <v>112</v>
      </c>
      <c r="E25" s="88" t="s">
        <v>27</v>
      </c>
      <c r="F25" s="87" t="s">
        <v>316</v>
      </c>
      <c r="G25" s="88" t="s">
        <v>317</v>
      </c>
      <c r="H25" s="87" t="s">
        <v>318</v>
      </c>
      <c r="I25" s="87" t="s">
        <v>119</v>
      </c>
      <c r="J25" s="101"/>
      <c r="K25" s="90">
        <v>6.6600000000000747</v>
      </c>
      <c r="L25" s="88" t="s">
        <v>121</v>
      </c>
      <c r="M25" s="89">
        <v>2.3900000000000001E-2</v>
      </c>
      <c r="N25" s="89">
        <v>2.8200000000362872E-2</v>
      </c>
      <c r="O25" s="90">
        <v>25504.726093000005</v>
      </c>
      <c r="P25" s="102">
        <v>108.05</v>
      </c>
      <c r="Q25" s="90"/>
      <c r="R25" s="90">
        <v>27.557855900000003</v>
      </c>
      <c r="S25" s="91">
        <v>6.5579211932793519E-6</v>
      </c>
      <c r="T25" s="91">
        <f t="shared" si="0"/>
        <v>1.7850756702861952E-2</v>
      </c>
      <c r="U25" s="91">
        <f>R25/'סכום נכסי הקרן'!$C$42</f>
        <v>6.4181190811472008E-3</v>
      </c>
    </row>
    <row r="26" spans="2:21">
      <c r="B26" s="86" t="s">
        <v>323</v>
      </c>
      <c r="C26" s="87" t="s">
        <v>324</v>
      </c>
      <c r="D26" s="88" t="s">
        <v>112</v>
      </c>
      <c r="E26" s="88" t="s">
        <v>27</v>
      </c>
      <c r="F26" s="87" t="s">
        <v>316</v>
      </c>
      <c r="G26" s="88" t="s">
        <v>317</v>
      </c>
      <c r="H26" s="87" t="s">
        <v>318</v>
      </c>
      <c r="I26" s="87" t="s">
        <v>119</v>
      </c>
      <c r="J26" s="101"/>
      <c r="K26" s="90">
        <v>3.7500000000002234</v>
      </c>
      <c r="L26" s="88" t="s">
        <v>121</v>
      </c>
      <c r="M26" s="89">
        <v>0.01</v>
      </c>
      <c r="N26" s="89">
        <v>2.370000000168174E-2</v>
      </c>
      <c r="O26" s="90">
        <v>2505.1080230000002</v>
      </c>
      <c r="P26" s="102">
        <v>104.44</v>
      </c>
      <c r="Q26" s="90"/>
      <c r="R26" s="90">
        <v>2.6163346880000002</v>
      </c>
      <c r="S26" s="91">
        <v>2.0845656618189777E-6</v>
      </c>
      <c r="T26" s="91">
        <f t="shared" si="0"/>
        <v>1.6947455614188848E-3</v>
      </c>
      <c r="U26" s="91">
        <f>R26/'סכום נכסי הקרן'!$C$42</f>
        <v>6.0933432719343403E-4</v>
      </c>
    </row>
    <row r="27" spans="2:21">
      <c r="B27" s="86" t="s">
        <v>325</v>
      </c>
      <c r="C27" s="87" t="s">
        <v>326</v>
      </c>
      <c r="D27" s="88" t="s">
        <v>112</v>
      </c>
      <c r="E27" s="88" t="s">
        <v>27</v>
      </c>
      <c r="F27" s="87" t="s">
        <v>316</v>
      </c>
      <c r="G27" s="88" t="s">
        <v>317</v>
      </c>
      <c r="H27" s="87" t="s">
        <v>318</v>
      </c>
      <c r="I27" s="87" t="s">
        <v>119</v>
      </c>
      <c r="J27" s="101"/>
      <c r="K27" s="90">
        <v>11.639999999999709</v>
      </c>
      <c r="L27" s="88" t="s">
        <v>121</v>
      </c>
      <c r="M27" s="89">
        <v>1.2500000000000001E-2</v>
      </c>
      <c r="N27" s="89">
        <v>2.8999999998287486E-2</v>
      </c>
      <c r="O27" s="90">
        <v>10896.752638</v>
      </c>
      <c r="P27" s="102">
        <v>91.1</v>
      </c>
      <c r="Q27" s="90"/>
      <c r="R27" s="90">
        <v>9.9269412630000016</v>
      </c>
      <c r="S27" s="91">
        <v>2.5389294589373532E-6</v>
      </c>
      <c r="T27" s="91">
        <f t="shared" si="0"/>
        <v>6.4302322333216833E-3</v>
      </c>
      <c r="U27" s="91">
        <f>R27/'סכום נכסי הקרן'!$C$42</f>
        <v>2.3119465958702469E-3</v>
      </c>
    </row>
    <row r="28" spans="2:21">
      <c r="B28" s="86" t="s">
        <v>327</v>
      </c>
      <c r="C28" s="87" t="s">
        <v>328</v>
      </c>
      <c r="D28" s="88" t="s">
        <v>112</v>
      </c>
      <c r="E28" s="88" t="s">
        <v>27</v>
      </c>
      <c r="F28" s="87" t="s">
        <v>316</v>
      </c>
      <c r="G28" s="88" t="s">
        <v>317</v>
      </c>
      <c r="H28" s="87" t="s">
        <v>318</v>
      </c>
      <c r="I28" s="87" t="s">
        <v>119</v>
      </c>
      <c r="J28" s="101"/>
      <c r="K28" s="90">
        <v>8.4299999999997617</v>
      </c>
      <c r="L28" s="88" t="s">
        <v>121</v>
      </c>
      <c r="M28" s="89">
        <v>0.03</v>
      </c>
      <c r="N28" s="89">
        <v>2.8900000008659631E-2</v>
      </c>
      <c r="O28" s="90">
        <v>1323.0852809999999</v>
      </c>
      <c r="P28" s="102">
        <v>102.99</v>
      </c>
      <c r="Q28" s="90"/>
      <c r="R28" s="90">
        <v>1.3626455380000002</v>
      </c>
      <c r="S28" s="91">
        <v>1.1880726994360833E-6</v>
      </c>
      <c r="T28" s="91">
        <f t="shared" si="0"/>
        <v>8.8266133836190173E-4</v>
      </c>
      <c r="U28" s="91">
        <f>R28/'סכום נכסי הקרן'!$C$42</f>
        <v>3.1735492630534774E-4</v>
      </c>
    </row>
    <row r="29" spans="2:21">
      <c r="B29" s="86" t="s">
        <v>329</v>
      </c>
      <c r="C29" s="87" t="s">
        <v>330</v>
      </c>
      <c r="D29" s="88" t="s">
        <v>112</v>
      </c>
      <c r="E29" s="88" t="s">
        <v>27</v>
      </c>
      <c r="F29" s="87" t="s">
        <v>316</v>
      </c>
      <c r="G29" s="88" t="s">
        <v>317</v>
      </c>
      <c r="H29" s="87" t="s">
        <v>318</v>
      </c>
      <c r="I29" s="87" t="s">
        <v>119</v>
      </c>
      <c r="J29" s="101"/>
      <c r="K29" s="90">
        <v>11.16000000000003</v>
      </c>
      <c r="L29" s="88" t="s">
        <v>121</v>
      </c>
      <c r="M29" s="89">
        <v>3.2000000000000001E-2</v>
      </c>
      <c r="N29" s="89">
        <v>2.9199999998998652E-2</v>
      </c>
      <c r="O29" s="90">
        <v>8724.3989950000014</v>
      </c>
      <c r="P29" s="102">
        <v>105.31</v>
      </c>
      <c r="Q29" s="90"/>
      <c r="R29" s="90">
        <v>9.1876651260000024</v>
      </c>
      <c r="S29" s="91">
        <v>6.3979787557805787E-6</v>
      </c>
      <c r="T29" s="91">
        <f t="shared" si="0"/>
        <v>5.9513619429149966E-3</v>
      </c>
      <c r="U29" s="91">
        <f>R29/'סכום נכסי הקרן'!$C$42</f>
        <v>2.139772015295693E-3</v>
      </c>
    </row>
    <row r="30" spans="2:21">
      <c r="B30" s="86" t="s">
        <v>331</v>
      </c>
      <c r="C30" s="87" t="s">
        <v>332</v>
      </c>
      <c r="D30" s="88" t="s">
        <v>112</v>
      </c>
      <c r="E30" s="88" t="s">
        <v>27</v>
      </c>
      <c r="F30" s="87" t="s">
        <v>333</v>
      </c>
      <c r="G30" s="88" t="s">
        <v>117</v>
      </c>
      <c r="H30" s="87" t="s">
        <v>318</v>
      </c>
      <c r="I30" s="87" t="s">
        <v>119</v>
      </c>
      <c r="J30" s="101"/>
      <c r="K30" s="90">
        <v>6.2400000000000286</v>
      </c>
      <c r="L30" s="88" t="s">
        <v>121</v>
      </c>
      <c r="M30" s="89">
        <v>2.6499999999999999E-2</v>
      </c>
      <c r="N30" s="89">
        <v>2.6499999997621013E-2</v>
      </c>
      <c r="O30" s="90">
        <v>2609.4625370000003</v>
      </c>
      <c r="P30" s="102">
        <v>112.76</v>
      </c>
      <c r="Q30" s="90"/>
      <c r="R30" s="90">
        <v>2.9424300180000005</v>
      </c>
      <c r="S30" s="91">
        <v>1.7448951821969346E-6</v>
      </c>
      <c r="T30" s="91">
        <f t="shared" si="0"/>
        <v>1.9059756519924219E-3</v>
      </c>
      <c r="U30" s="91">
        <f>R30/'סכום נכסי הקרן'!$C$42</f>
        <v>6.85280680470722E-4</v>
      </c>
    </row>
    <row r="31" spans="2:21">
      <c r="B31" s="86" t="s">
        <v>334</v>
      </c>
      <c r="C31" s="87" t="s">
        <v>335</v>
      </c>
      <c r="D31" s="88" t="s">
        <v>112</v>
      </c>
      <c r="E31" s="88" t="s">
        <v>27</v>
      </c>
      <c r="F31" s="87" t="s">
        <v>336</v>
      </c>
      <c r="G31" s="88" t="s">
        <v>306</v>
      </c>
      <c r="H31" s="87" t="s">
        <v>337</v>
      </c>
      <c r="I31" s="87" t="s">
        <v>302</v>
      </c>
      <c r="J31" s="101"/>
      <c r="K31" s="90">
        <v>1</v>
      </c>
      <c r="L31" s="88" t="s">
        <v>121</v>
      </c>
      <c r="M31" s="89">
        <v>6.5000000000000006E-3</v>
      </c>
      <c r="N31" s="89">
        <v>2.5499999998152587E-2</v>
      </c>
      <c r="O31" s="90">
        <v>987.49270100000012</v>
      </c>
      <c r="P31" s="102">
        <v>109.23</v>
      </c>
      <c r="Q31" s="90">
        <v>3.9581040000000005E-3</v>
      </c>
      <c r="R31" s="90">
        <v>1.0825963840000001</v>
      </c>
      <c r="S31" s="91">
        <v>9.0448180320290604E-7</v>
      </c>
      <c r="T31" s="91">
        <f t="shared" si="0"/>
        <v>7.012579181888425E-4</v>
      </c>
      <c r="U31" s="91">
        <f>R31/'סכום נכסי הקרן'!$C$42</f>
        <v>2.5213255104259986E-4</v>
      </c>
    </row>
    <row r="32" spans="2:21">
      <c r="B32" s="86" t="s">
        <v>338</v>
      </c>
      <c r="C32" s="87" t="s">
        <v>339</v>
      </c>
      <c r="D32" s="88" t="s">
        <v>112</v>
      </c>
      <c r="E32" s="88" t="s">
        <v>27</v>
      </c>
      <c r="F32" s="87" t="s">
        <v>336</v>
      </c>
      <c r="G32" s="88" t="s">
        <v>306</v>
      </c>
      <c r="H32" s="87" t="s">
        <v>318</v>
      </c>
      <c r="I32" s="87" t="s">
        <v>119</v>
      </c>
      <c r="J32" s="101"/>
      <c r="K32" s="90">
        <v>3.350000000000009</v>
      </c>
      <c r="L32" s="88" t="s">
        <v>121</v>
      </c>
      <c r="M32" s="89">
        <v>1.34E-2</v>
      </c>
      <c r="N32" s="89">
        <v>2.9999999999999992E-2</v>
      </c>
      <c r="O32" s="90">
        <v>31060.018043000004</v>
      </c>
      <c r="P32" s="102">
        <v>107.07</v>
      </c>
      <c r="Q32" s="90"/>
      <c r="R32" s="90">
        <v>33.255961403000008</v>
      </c>
      <c r="S32" s="91">
        <v>1.0043848030323078E-5</v>
      </c>
      <c r="T32" s="91">
        <f t="shared" si="0"/>
        <v>2.1541736704005356E-2</v>
      </c>
      <c r="U32" s="91">
        <f>R32/'סכום נכסי הקרן'!$C$42</f>
        <v>7.7451860266998908E-3</v>
      </c>
    </row>
    <row r="33" spans="2:21">
      <c r="B33" s="86" t="s">
        <v>340</v>
      </c>
      <c r="C33" s="87" t="s">
        <v>341</v>
      </c>
      <c r="D33" s="88" t="s">
        <v>112</v>
      </c>
      <c r="E33" s="88" t="s">
        <v>27</v>
      </c>
      <c r="F33" s="87" t="s">
        <v>336</v>
      </c>
      <c r="G33" s="88" t="s">
        <v>306</v>
      </c>
      <c r="H33" s="87" t="s">
        <v>318</v>
      </c>
      <c r="I33" s="87" t="s">
        <v>119</v>
      </c>
      <c r="J33" s="101"/>
      <c r="K33" s="90">
        <v>3.3299999999999872</v>
      </c>
      <c r="L33" s="88" t="s">
        <v>121</v>
      </c>
      <c r="M33" s="89">
        <v>1.77E-2</v>
      </c>
      <c r="N33" s="89">
        <v>3.0100000000254631E-2</v>
      </c>
      <c r="O33" s="90">
        <v>18283.408634000003</v>
      </c>
      <c r="P33" s="102">
        <v>107.4</v>
      </c>
      <c r="Q33" s="90"/>
      <c r="R33" s="90">
        <v>19.636380650000003</v>
      </c>
      <c r="S33" s="91">
        <v>6.6319147184499924E-6</v>
      </c>
      <c r="T33" s="91">
        <f t="shared" si="0"/>
        <v>1.2719576398827755E-2</v>
      </c>
      <c r="U33" s="91">
        <f>R33/'סכום נכסי הקרן'!$C$42</f>
        <v>4.5732378379420542E-3</v>
      </c>
    </row>
    <row r="34" spans="2:21">
      <c r="B34" s="86" t="s">
        <v>342</v>
      </c>
      <c r="C34" s="87" t="s">
        <v>343</v>
      </c>
      <c r="D34" s="88" t="s">
        <v>112</v>
      </c>
      <c r="E34" s="88" t="s">
        <v>27</v>
      </c>
      <c r="F34" s="87" t="s">
        <v>336</v>
      </c>
      <c r="G34" s="88" t="s">
        <v>306</v>
      </c>
      <c r="H34" s="87" t="s">
        <v>318</v>
      </c>
      <c r="I34" s="87" t="s">
        <v>119</v>
      </c>
      <c r="J34" s="101"/>
      <c r="K34" s="90">
        <v>6.329999999999961</v>
      </c>
      <c r="L34" s="88" t="s">
        <v>121</v>
      </c>
      <c r="M34" s="89">
        <v>2.4799999999999999E-2</v>
      </c>
      <c r="N34" s="89">
        <v>3.1400000000027031E-2</v>
      </c>
      <c r="O34" s="90">
        <v>34378.372996000006</v>
      </c>
      <c r="P34" s="102">
        <v>107.59</v>
      </c>
      <c r="Q34" s="90"/>
      <c r="R34" s="90">
        <v>36.98769178500001</v>
      </c>
      <c r="S34" s="91">
        <v>1.043511226198896E-5</v>
      </c>
      <c r="T34" s="91">
        <f t="shared" si="0"/>
        <v>2.3958986121793341E-2</v>
      </c>
      <c r="U34" s="91">
        <f>R34/'סכום נכסי הקרן'!$C$42</f>
        <v>8.6142917386000297E-3</v>
      </c>
    </row>
    <row r="35" spans="2:21">
      <c r="B35" s="86" t="s">
        <v>344</v>
      </c>
      <c r="C35" s="87" t="s">
        <v>345</v>
      </c>
      <c r="D35" s="88" t="s">
        <v>112</v>
      </c>
      <c r="E35" s="88" t="s">
        <v>27</v>
      </c>
      <c r="F35" s="87" t="s">
        <v>336</v>
      </c>
      <c r="G35" s="88" t="s">
        <v>306</v>
      </c>
      <c r="H35" s="87" t="s">
        <v>337</v>
      </c>
      <c r="I35" s="87" t="s">
        <v>302</v>
      </c>
      <c r="J35" s="101"/>
      <c r="K35" s="90">
        <v>7.6900000000000066</v>
      </c>
      <c r="L35" s="88" t="s">
        <v>121</v>
      </c>
      <c r="M35" s="89">
        <v>9.0000000000000011E-3</v>
      </c>
      <c r="N35" s="89">
        <v>3.2000000000354183E-2</v>
      </c>
      <c r="O35" s="90">
        <v>18375.588036000005</v>
      </c>
      <c r="P35" s="102">
        <v>92.19</v>
      </c>
      <c r="Q35" s="90"/>
      <c r="R35" s="90">
        <v>16.940455212000003</v>
      </c>
      <c r="S35" s="91">
        <v>9.6530923767438078E-6</v>
      </c>
      <c r="T35" s="91">
        <f t="shared" si="0"/>
        <v>1.0973275479865678E-2</v>
      </c>
      <c r="U35" s="91">
        <f>R35/'סכום נכסי הקרן'!$C$42</f>
        <v>3.9453671299390439E-3</v>
      </c>
    </row>
    <row r="36" spans="2:21">
      <c r="B36" s="86" t="s">
        <v>346</v>
      </c>
      <c r="C36" s="87" t="s">
        <v>347</v>
      </c>
      <c r="D36" s="88" t="s">
        <v>112</v>
      </c>
      <c r="E36" s="88" t="s">
        <v>27</v>
      </c>
      <c r="F36" s="87" t="s">
        <v>336</v>
      </c>
      <c r="G36" s="88" t="s">
        <v>306</v>
      </c>
      <c r="H36" s="87" t="s">
        <v>337</v>
      </c>
      <c r="I36" s="87" t="s">
        <v>302</v>
      </c>
      <c r="J36" s="101"/>
      <c r="K36" s="90">
        <v>11.180000000000033</v>
      </c>
      <c r="L36" s="88" t="s">
        <v>121</v>
      </c>
      <c r="M36" s="89">
        <v>1.6899999999999998E-2</v>
      </c>
      <c r="N36" s="89">
        <v>3.3199999999300366E-2</v>
      </c>
      <c r="O36" s="90">
        <v>22981.305404000002</v>
      </c>
      <c r="P36" s="102">
        <v>92.05</v>
      </c>
      <c r="Q36" s="90"/>
      <c r="R36" s="90">
        <v>21.154290389000007</v>
      </c>
      <c r="S36" s="91">
        <v>8.5818064849080083E-6</v>
      </c>
      <c r="T36" s="91">
        <f t="shared" si="0"/>
        <v>1.3702810999738552E-2</v>
      </c>
      <c r="U36" s="91">
        <f>R36/'סכום נכסי הקרן'!$C$42</f>
        <v>4.9267532019343259E-3</v>
      </c>
    </row>
    <row r="37" spans="2:21">
      <c r="B37" s="86" t="s">
        <v>348</v>
      </c>
      <c r="C37" s="87" t="s">
        <v>349</v>
      </c>
      <c r="D37" s="88" t="s">
        <v>112</v>
      </c>
      <c r="E37" s="88" t="s">
        <v>27</v>
      </c>
      <c r="F37" s="87" t="s">
        <v>350</v>
      </c>
      <c r="G37" s="88" t="s">
        <v>306</v>
      </c>
      <c r="H37" s="87" t="s">
        <v>351</v>
      </c>
      <c r="I37" s="87" t="s">
        <v>119</v>
      </c>
      <c r="J37" s="101"/>
      <c r="K37" s="90">
        <v>2.5200000000000067</v>
      </c>
      <c r="L37" s="88" t="s">
        <v>121</v>
      </c>
      <c r="M37" s="89">
        <v>3.2000000000000001E-2</v>
      </c>
      <c r="N37" s="89">
        <v>2.9899999999454731E-2</v>
      </c>
      <c r="O37" s="90">
        <v>11085.282699000001</v>
      </c>
      <c r="P37" s="102">
        <v>112.5</v>
      </c>
      <c r="Q37" s="90"/>
      <c r="R37" s="90">
        <v>12.470943032000003</v>
      </c>
      <c r="S37" s="91">
        <v>7.9019976959688224E-6</v>
      </c>
      <c r="T37" s="91">
        <f t="shared" si="0"/>
        <v>8.0781237381926923E-3</v>
      </c>
      <c r="U37" s="91">
        <f>R37/'סכום נכסי הקרן'!$C$42</f>
        <v>2.9044348632935165E-3</v>
      </c>
    </row>
    <row r="38" spans="2:21">
      <c r="B38" s="86" t="s">
        <v>352</v>
      </c>
      <c r="C38" s="87" t="s">
        <v>353</v>
      </c>
      <c r="D38" s="88" t="s">
        <v>112</v>
      </c>
      <c r="E38" s="88" t="s">
        <v>27</v>
      </c>
      <c r="F38" s="87" t="s">
        <v>350</v>
      </c>
      <c r="G38" s="88" t="s">
        <v>306</v>
      </c>
      <c r="H38" s="87" t="s">
        <v>351</v>
      </c>
      <c r="I38" s="87" t="s">
        <v>119</v>
      </c>
      <c r="J38" s="101"/>
      <c r="K38" s="90">
        <v>4.2899999999999787</v>
      </c>
      <c r="L38" s="88" t="s">
        <v>121</v>
      </c>
      <c r="M38" s="89">
        <v>1.1399999999999999E-2</v>
      </c>
      <c r="N38" s="89">
        <v>3.0999999999594938E-2</v>
      </c>
      <c r="O38" s="90">
        <v>12077.169017000002</v>
      </c>
      <c r="P38" s="102">
        <v>100.96</v>
      </c>
      <c r="Q38" s="90">
        <v>0.15098545400000002</v>
      </c>
      <c r="R38" s="90">
        <v>12.344095485000004</v>
      </c>
      <c r="S38" s="91">
        <v>5.1109843011989515E-6</v>
      </c>
      <c r="T38" s="91">
        <f t="shared" si="0"/>
        <v>7.9959575236632149E-3</v>
      </c>
      <c r="U38" s="91">
        <f>R38/'סכום נכסי הקרן'!$C$42</f>
        <v>2.8748925554756793E-3</v>
      </c>
    </row>
    <row r="39" spans="2:21">
      <c r="B39" s="86" t="s">
        <v>354</v>
      </c>
      <c r="C39" s="87" t="s">
        <v>355</v>
      </c>
      <c r="D39" s="88" t="s">
        <v>112</v>
      </c>
      <c r="E39" s="88" t="s">
        <v>27</v>
      </c>
      <c r="F39" s="87" t="s">
        <v>350</v>
      </c>
      <c r="G39" s="88" t="s">
        <v>306</v>
      </c>
      <c r="H39" s="87" t="s">
        <v>351</v>
      </c>
      <c r="I39" s="87" t="s">
        <v>119</v>
      </c>
      <c r="J39" s="101"/>
      <c r="K39" s="90">
        <v>6.4999999999999325</v>
      </c>
      <c r="L39" s="88" t="s">
        <v>121</v>
      </c>
      <c r="M39" s="89">
        <v>9.1999999999999998E-3</v>
      </c>
      <c r="N39" s="89">
        <v>3.2900000000848875E-2</v>
      </c>
      <c r="O39" s="90">
        <v>17211.004041</v>
      </c>
      <c r="P39" s="102">
        <v>96.51</v>
      </c>
      <c r="Q39" s="90"/>
      <c r="R39" s="90">
        <v>16.610340471000001</v>
      </c>
      <c r="S39" s="91">
        <v>8.5990011756112375E-6</v>
      </c>
      <c r="T39" s="91">
        <f t="shared" si="0"/>
        <v>1.0759441793130297E-2</v>
      </c>
      <c r="U39" s="91">
        <f>R39/'סכום נכסי הקרן'!$C$42</f>
        <v>3.8684846712358587E-3</v>
      </c>
    </row>
    <row r="40" spans="2:21">
      <c r="B40" s="86" t="s">
        <v>356</v>
      </c>
      <c r="C40" s="87" t="s">
        <v>357</v>
      </c>
      <c r="D40" s="88" t="s">
        <v>112</v>
      </c>
      <c r="E40" s="88" t="s">
        <v>27</v>
      </c>
      <c r="F40" s="87" t="s">
        <v>358</v>
      </c>
      <c r="G40" s="88" t="s">
        <v>306</v>
      </c>
      <c r="H40" s="87" t="s">
        <v>359</v>
      </c>
      <c r="I40" s="87" t="s">
        <v>302</v>
      </c>
      <c r="J40" s="101"/>
      <c r="K40" s="90">
        <v>2.6100000000000398</v>
      </c>
      <c r="L40" s="88" t="s">
        <v>121</v>
      </c>
      <c r="M40" s="89">
        <v>2.3399999999999997E-2</v>
      </c>
      <c r="N40" s="89">
        <v>3.1399999998430815E-2</v>
      </c>
      <c r="O40" s="90">
        <v>8435.3274610000026</v>
      </c>
      <c r="P40" s="102">
        <v>110.3</v>
      </c>
      <c r="Q40" s="90"/>
      <c r="R40" s="90">
        <v>9.3041654890000007</v>
      </c>
      <c r="S40" s="91">
        <v>3.2581387278006877E-6</v>
      </c>
      <c r="T40" s="91">
        <f t="shared" si="0"/>
        <v>6.0268257106063016E-3</v>
      </c>
      <c r="U40" s="91">
        <f>R40/'סכום נכסי הקרן'!$C$42</f>
        <v>2.166904503593916E-3</v>
      </c>
    </row>
    <row r="41" spans="2:21">
      <c r="B41" s="86" t="s">
        <v>360</v>
      </c>
      <c r="C41" s="87" t="s">
        <v>361</v>
      </c>
      <c r="D41" s="88" t="s">
        <v>112</v>
      </c>
      <c r="E41" s="88" t="s">
        <v>27</v>
      </c>
      <c r="F41" s="87" t="s">
        <v>358</v>
      </c>
      <c r="G41" s="88" t="s">
        <v>306</v>
      </c>
      <c r="H41" s="87" t="s">
        <v>359</v>
      </c>
      <c r="I41" s="87" t="s">
        <v>302</v>
      </c>
      <c r="J41" s="101"/>
      <c r="K41" s="90">
        <v>5.889999999999965</v>
      </c>
      <c r="L41" s="88" t="s">
        <v>121</v>
      </c>
      <c r="M41" s="89">
        <v>6.5000000000000006E-3</v>
      </c>
      <c r="N41" s="89">
        <v>3.1799999999122815E-2</v>
      </c>
      <c r="O41" s="90">
        <v>24397.858570000004</v>
      </c>
      <c r="P41" s="102">
        <v>95.32</v>
      </c>
      <c r="Q41" s="90"/>
      <c r="R41" s="90">
        <v>23.256038628000002</v>
      </c>
      <c r="S41" s="91">
        <v>1.1429221633696398E-5</v>
      </c>
      <c r="T41" s="91">
        <f t="shared" si="0"/>
        <v>1.506423028435922E-2</v>
      </c>
      <c r="U41" s="91">
        <f>R41/'סכום נכסי הקרן'!$C$42</f>
        <v>5.4162423162341586E-3</v>
      </c>
    </row>
    <row r="42" spans="2:21">
      <c r="B42" s="86" t="s">
        <v>362</v>
      </c>
      <c r="C42" s="87" t="s">
        <v>363</v>
      </c>
      <c r="D42" s="88" t="s">
        <v>112</v>
      </c>
      <c r="E42" s="88" t="s">
        <v>27</v>
      </c>
      <c r="F42" s="87" t="s">
        <v>358</v>
      </c>
      <c r="G42" s="88" t="s">
        <v>306</v>
      </c>
      <c r="H42" s="87" t="s">
        <v>359</v>
      </c>
      <c r="I42" s="87" t="s">
        <v>302</v>
      </c>
      <c r="J42" s="101"/>
      <c r="K42" s="90">
        <v>8.8000000000015035</v>
      </c>
      <c r="L42" s="88" t="s">
        <v>121</v>
      </c>
      <c r="M42" s="89">
        <v>2.64E-2</v>
      </c>
      <c r="N42" s="89">
        <v>3.0299999991535809E-2</v>
      </c>
      <c r="O42" s="90">
        <v>1068.43165</v>
      </c>
      <c r="P42" s="102">
        <v>99.52</v>
      </c>
      <c r="Q42" s="90"/>
      <c r="R42" s="90">
        <v>1.0633032300000003</v>
      </c>
      <c r="S42" s="91">
        <v>3.5614388333333334E-6</v>
      </c>
      <c r="T42" s="91">
        <f t="shared" si="0"/>
        <v>6.887606687898119E-4</v>
      </c>
      <c r="U42" s="91">
        <f>R42/'סכום נכסי הקרן'!$C$42</f>
        <v>2.4763924937674312E-4</v>
      </c>
    </row>
    <row r="43" spans="2:21">
      <c r="B43" s="86" t="s">
        <v>364</v>
      </c>
      <c r="C43" s="87" t="s">
        <v>365</v>
      </c>
      <c r="D43" s="88" t="s">
        <v>112</v>
      </c>
      <c r="E43" s="88" t="s">
        <v>27</v>
      </c>
      <c r="F43" s="87" t="s">
        <v>366</v>
      </c>
      <c r="G43" s="88" t="s">
        <v>306</v>
      </c>
      <c r="H43" s="87" t="s">
        <v>351</v>
      </c>
      <c r="I43" s="87" t="s">
        <v>119</v>
      </c>
      <c r="J43" s="101"/>
      <c r="K43" s="90">
        <v>2.260000000000089</v>
      </c>
      <c r="L43" s="88" t="s">
        <v>121</v>
      </c>
      <c r="M43" s="89">
        <v>1.34E-2</v>
      </c>
      <c r="N43" s="89">
        <v>2.9599999998321511E-2</v>
      </c>
      <c r="O43" s="90">
        <v>2620.2251660000006</v>
      </c>
      <c r="P43" s="102">
        <v>109.14</v>
      </c>
      <c r="Q43" s="90"/>
      <c r="R43" s="90">
        <v>2.8597135380000003</v>
      </c>
      <c r="S43" s="91">
        <v>4.9143083928613601E-6</v>
      </c>
      <c r="T43" s="91">
        <f t="shared" si="0"/>
        <v>1.8523955851993028E-3</v>
      </c>
      <c r="U43" s="91">
        <f>R43/'סכום נכסי הקרן'!$C$42</f>
        <v>6.6601632911698222E-4</v>
      </c>
    </row>
    <row r="44" spans="2:21">
      <c r="B44" s="86" t="s">
        <v>367</v>
      </c>
      <c r="C44" s="87" t="s">
        <v>368</v>
      </c>
      <c r="D44" s="88" t="s">
        <v>112</v>
      </c>
      <c r="E44" s="88" t="s">
        <v>27</v>
      </c>
      <c r="F44" s="87" t="s">
        <v>366</v>
      </c>
      <c r="G44" s="88" t="s">
        <v>306</v>
      </c>
      <c r="H44" s="87" t="s">
        <v>359</v>
      </c>
      <c r="I44" s="87" t="s">
        <v>302</v>
      </c>
      <c r="J44" s="101"/>
      <c r="K44" s="90">
        <v>3.5899999999999617</v>
      </c>
      <c r="L44" s="88" t="s">
        <v>121</v>
      </c>
      <c r="M44" s="89">
        <v>1.8200000000000001E-2</v>
      </c>
      <c r="N44" s="89">
        <v>2.9600000000895844E-2</v>
      </c>
      <c r="O44" s="90">
        <v>7046.6229590000012</v>
      </c>
      <c r="P44" s="102">
        <v>107.72</v>
      </c>
      <c r="Q44" s="90"/>
      <c r="R44" s="90">
        <v>7.5906223420000005</v>
      </c>
      <c r="S44" s="91">
        <v>1.3200224340890105E-5</v>
      </c>
      <c r="T44" s="91">
        <f t="shared" si="0"/>
        <v>4.9168684654581621E-3</v>
      </c>
      <c r="U44" s="91">
        <f>R44/'סכום נכסי הקרן'!$C$42</f>
        <v>1.7678268682351462E-3</v>
      </c>
    </row>
    <row r="45" spans="2:21">
      <c r="B45" s="86" t="s">
        <v>369</v>
      </c>
      <c r="C45" s="87" t="s">
        <v>370</v>
      </c>
      <c r="D45" s="88" t="s">
        <v>112</v>
      </c>
      <c r="E45" s="88" t="s">
        <v>27</v>
      </c>
      <c r="F45" s="87" t="s">
        <v>366</v>
      </c>
      <c r="G45" s="88" t="s">
        <v>306</v>
      </c>
      <c r="H45" s="87" t="s">
        <v>359</v>
      </c>
      <c r="I45" s="87" t="s">
        <v>302</v>
      </c>
      <c r="J45" s="101"/>
      <c r="K45" s="90">
        <v>2.0299999999999354</v>
      </c>
      <c r="L45" s="88" t="s">
        <v>121</v>
      </c>
      <c r="M45" s="89">
        <v>2E-3</v>
      </c>
      <c r="N45" s="89">
        <v>2.8899999997669772E-2</v>
      </c>
      <c r="O45" s="90">
        <v>5626.076994</v>
      </c>
      <c r="P45" s="102">
        <v>104.5</v>
      </c>
      <c r="Q45" s="90"/>
      <c r="R45" s="90">
        <v>5.8792506330000007</v>
      </c>
      <c r="S45" s="91">
        <v>1.7048718163636365E-5</v>
      </c>
      <c r="T45" s="91">
        <f t="shared" si="0"/>
        <v>3.8083177815306781E-3</v>
      </c>
      <c r="U45" s="91">
        <f>R45/'סכום נכסי הקרן'!$C$42</f>
        <v>1.3692549524690729E-3</v>
      </c>
    </row>
    <row r="46" spans="2:21">
      <c r="B46" s="86" t="s">
        <v>371</v>
      </c>
      <c r="C46" s="87" t="s">
        <v>372</v>
      </c>
      <c r="D46" s="88" t="s">
        <v>112</v>
      </c>
      <c r="E46" s="88" t="s">
        <v>27</v>
      </c>
      <c r="F46" s="87" t="s">
        <v>373</v>
      </c>
      <c r="G46" s="88" t="s">
        <v>306</v>
      </c>
      <c r="H46" s="87" t="s">
        <v>359</v>
      </c>
      <c r="I46" s="87" t="s">
        <v>302</v>
      </c>
      <c r="J46" s="101"/>
      <c r="K46" s="90">
        <v>1.4599999999999618</v>
      </c>
      <c r="L46" s="88" t="s">
        <v>121</v>
      </c>
      <c r="M46" s="89">
        <v>4.7500000000000001E-2</v>
      </c>
      <c r="N46" s="89">
        <v>3.2700000002059533E-2</v>
      </c>
      <c r="O46" s="90">
        <v>2744.7848840000001</v>
      </c>
      <c r="P46" s="102">
        <v>137.97999999999999</v>
      </c>
      <c r="Q46" s="90"/>
      <c r="R46" s="90">
        <v>3.7872541860000011</v>
      </c>
      <c r="S46" s="91">
        <v>2.1265950932074765E-6</v>
      </c>
      <c r="T46" s="91">
        <f t="shared" si="0"/>
        <v>2.453215275219633E-3</v>
      </c>
      <c r="U46" s="91">
        <f>R46/'סכום נכסי הקרן'!$C$42</f>
        <v>8.8203699317265143E-4</v>
      </c>
    </row>
    <row r="47" spans="2:21">
      <c r="B47" s="86" t="s">
        <v>374</v>
      </c>
      <c r="C47" s="87" t="s">
        <v>375</v>
      </c>
      <c r="D47" s="88" t="s">
        <v>112</v>
      </c>
      <c r="E47" s="88" t="s">
        <v>27</v>
      </c>
      <c r="F47" s="87" t="s">
        <v>373</v>
      </c>
      <c r="G47" s="88" t="s">
        <v>306</v>
      </c>
      <c r="H47" s="87" t="s">
        <v>359</v>
      </c>
      <c r="I47" s="87" t="s">
        <v>302</v>
      </c>
      <c r="J47" s="101"/>
      <c r="K47" s="90">
        <v>4.2799999999999461</v>
      </c>
      <c r="L47" s="88" t="s">
        <v>121</v>
      </c>
      <c r="M47" s="89">
        <v>5.0000000000000001E-3</v>
      </c>
      <c r="N47" s="89">
        <v>3.1499999997907403E-2</v>
      </c>
      <c r="O47" s="90">
        <v>6022.1997120000005</v>
      </c>
      <c r="P47" s="102">
        <v>99.19</v>
      </c>
      <c r="Q47" s="90"/>
      <c r="R47" s="90">
        <v>5.973419615000001</v>
      </c>
      <c r="S47" s="91">
        <v>3.3740330163192303E-6</v>
      </c>
      <c r="T47" s="91">
        <f t="shared" si="0"/>
        <v>3.8693162711351684E-3</v>
      </c>
      <c r="U47" s="91">
        <f>R47/'סכום נכסי הקרן'!$C$42</f>
        <v>1.3911865476708028E-3</v>
      </c>
    </row>
    <row r="48" spans="2:21">
      <c r="B48" s="86" t="s">
        <v>376</v>
      </c>
      <c r="C48" s="87" t="s">
        <v>377</v>
      </c>
      <c r="D48" s="88" t="s">
        <v>112</v>
      </c>
      <c r="E48" s="88" t="s">
        <v>27</v>
      </c>
      <c r="F48" s="87" t="s">
        <v>373</v>
      </c>
      <c r="G48" s="88" t="s">
        <v>306</v>
      </c>
      <c r="H48" s="87" t="s">
        <v>359</v>
      </c>
      <c r="I48" s="87" t="s">
        <v>302</v>
      </c>
      <c r="J48" s="101"/>
      <c r="K48" s="90">
        <v>6.1000000000000156</v>
      </c>
      <c r="L48" s="88" t="s">
        <v>121</v>
      </c>
      <c r="M48" s="89">
        <v>5.8999999999999999E-3</v>
      </c>
      <c r="N48" s="89">
        <v>3.3699999999106972E-2</v>
      </c>
      <c r="O48" s="90">
        <v>18240.824852000005</v>
      </c>
      <c r="P48" s="102">
        <v>91.47</v>
      </c>
      <c r="Q48" s="90"/>
      <c r="R48" s="90">
        <v>16.684881577000002</v>
      </c>
      <c r="S48" s="91">
        <v>1.659169347868601E-5</v>
      </c>
      <c r="T48" s="91">
        <f t="shared" si="0"/>
        <v>1.0807726215271001E-2</v>
      </c>
      <c r="U48" s="91">
        <f>R48/'סכום נכסי הקרן'!$C$42</f>
        <v>3.8858450093000557E-3</v>
      </c>
    </row>
    <row r="49" spans="2:21">
      <c r="B49" s="86" t="s">
        <v>378</v>
      </c>
      <c r="C49" s="87" t="s">
        <v>379</v>
      </c>
      <c r="D49" s="88" t="s">
        <v>112</v>
      </c>
      <c r="E49" s="88" t="s">
        <v>27</v>
      </c>
      <c r="F49" s="87" t="s">
        <v>380</v>
      </c>
      <c r="G49" s="88" t="s">
        <v>381</v>
      </c>
      <c r="H49" s="87" t="s">
        <v>351</v>
      </c>
      <c r="I49" s="87" t="s">
        <v>119</v>
      </c>
      <c r="J49" s="101"/>
      <c r="K49" s="90">
        <v>5.2800000000001388</v>
      </c>
      <c r="L49" s="88" t="s">
        <v>121</v>
      </c>
      <c r="M49" s="89">
        <v>4.4000000000000003E-3</v>
      </c>
      <c r="N49" s="89">
        <v>2.7400000002504116E-2</v>
      </c>
      <c r="O49" s="90">
        <v>3884.5813350000008</v>
      </c>
      <c r="P49" s="102">
        <v>98.69</v>
      </c>
      <c r="Q49" s="90"/>
      <c r="R49" s="90">
        <v>3.8336934960000004</v>
      </c>
      <c r="S49" s="91">
        <v>5.1328578781647194E-6</v>
      </c>
      <c r="T49" s="91">
        <f t="shared" si="0"/>
        <v>2.4832966003875598E-3</v>
      </c>
      <c r="U49" s="91">
        <f>R49/'סכום נכסי הקרן'!$C$42</f>
        <v>8.9285253058992591E-4</v>
      </c>
    </row>
    <row r="50" spans="2:21">
      <c r="B50" s="86" t="s">
        <v>382</v>
      </c>
      <c r="C50" s="87" t="s">
        <v>383</v>
      </c>
      <c r="D50" s="88" t="s">
        <v>112</v>
      </c>
      <c r="E50" s="88" t="s">
        <v>27</v>
      </c>
      <c r="F50" s="87" t="s">
        <v>384</v>
      </c>
      <c r="G50" s="88" t="s">
        <v>306</v>
      </c>
      <c r="H50" s="87" t="s">
        <v>351</v>
      </c>
      <c r="I50" s="87" t="s">
        <v>119</v>
      </c>
      <c r="J50" s="101"/>
      <c r="K50" s="90">
        <v>3.0599999999999663</v>
      </c>
      <c r="L50" s="88" t="s">
        <v>121</v>
      </c>
      <c r="M50" s="89">
        <v>1.5800000000000002E-2</v>
      </c>
      <c r="N50" s="89">
        <v>2.9399999998586255E-2</v>
      </c>
      <c r="O50" s="90">
        <v>7036.267401000001</v>
      </c>
      <c r="P50" s="102">
        <v>108.57</v>
      </c>
      <c r="Q50" s="90"/>
      <c r="R50" s="90">
        <v>7.639275682000001</v>
      </c>
      <c r="S50" s="91">
        <v>1.5126815937111645E-5</v>
      </c>
      <c r="T50" s="91">
        <f t="shared" si="0"/>
        <v>4.9483839410551459E-3</v>
      </c>
      <c r="U50" s="91">
        <f>R50/'סכום נכסי הקרן'!$C$42</f>
        <v>1.7791580447587723E-3</v>
      </c>
    </row>
    <row r="51" spans="2:21">
      <c r="B51" s="86" t="s">
        <v>385</v>
      </c>
      <c r="C51" s="87" t="s">
        <v>386</v>
      </c>
      <c r="D51" s="88" t="s">
        <v>112</v>
      </c>
      <c r="E51" s="88" t="s">
        <v>27</v>
      </c>
      <c r="F51" s="87" t="s">
        <v>384</v>
      </c>
      <c r="G51" s="88" t="s">
        <v>306</v>
      </c>
      <c r="H51" s="87" t="s">
        <v>351</v>
      </c>
      <c r="I51" s="87" t="s">
        <v>119</v>
      </c>
      <c r="J51" s="101"/>
      <c r="K51" s="90">
        <v>5.4900000000001121</v>
      </c>
      <c r="L51" s="88" t="s">
        <v>121</v>
      </c>
      <c r="M51" s="89">
        <v>8.3999999999999995E-3</v>
      </c>
      <c r="N51" s="89">
        <v>3.0099999998441054E-2</v>
      </c>
      <c r="O51" s="90">
        <v>5662.8026200000013</v>
      </c>
      <c r="P51" s="102">
        <v>98.55</v>
      </c>
      <c r="Q51" s="90"/>
      <c r="R51" s="90">
        <v>5.580691787000001</v>
      </c>
      <c r="S51" s="91">
        <v>6.8982855646241949E-6</v>
      </c>
      <c r="T51" s="91">
        <f t="shared" si="0"/>
        <v>3.61492460389115E-3</v>
      </c>
      <c r="U51" s="91">
        <f>R51/'סכום נכסי הקרן'!$C$42</f>
        <v>1.2997217408392853E-3</v>
      </c>
    </row>
    <row r="52" spans="2:21">
      <c r="B52" s="86" t="s">
        <v>387</v>
      </c>
      <c r="C52" s="87" t="s">
        <v>388</v>
      </c>
      <c r="D52" s="88" t="s">
        <v>112</v>
      </c>
      <c r="E52" s="88" t="s">
        <v>27</v>
      </c>
      <c r="F52" s="87" t="s">
        <v>288</v>
      </c>
      <c r="G52" s="88" t="s">
        <v>289</v>
      </c>
      <c r="H52" s="87" t="s">
        <v>359</v>
      </c>
      <c r="I52" s="87" t="s">
        <v>302</v>
      </c>
      <c r="J52" s="101"/>
      <c r="K52" s="90">
        <v>4.5199999999998202</v>
      </c>
      <c r="L52" s="88" t="s">
        <v>121</v>
      </c>
      <c r="M52" s="89">
        <v>2.7799999999999998E-2</v>
      </c>
      <c r="N52" s="89">
        <v>3.3500000005648893E-2</v>
      </c>
      <c r="O52" s="90">
        <v>2.7559000000000004E-2</v>
      </c>
      <c r="P52" s="102">
        <v>5460000</v>
      </c>
      <c r="Q52" s="90"/>
      <c r="R52" s="90">
        <v>1.5047215089999999</v>
      </c>
      <c r="S52" s="91">
        <v>6.5899091343854623E-6</v>
      </c>
      <c r="T52" s="91">
        <f t="shared" si="0"/>
        <v>9.7469185049052715E-4</v>
      </c>
      <c r="U52" s="91">
        <f>R52/'סכום נכסי הקרן'!$C$42</f>
        <v>3.5044387574163587E-4</v>
      </c>
    </row>
    <row r="53" spans="2:21">
      <c r="B53" s="86" t="s">
        <v>389</v>
      </c>
      <c r="C53" s="87" t="s">
        <v>390</v>
      </c>
      <c r="D53" s="88" t="s">
        <v>112</v>
      </c>
      <c r="E53" s="88" t="s">
        <v>27</v>
      </c>
      <c r="F53" s="87" t="s">
        <v>288</v>
      </c>
      <c r="G53" s="88" t="s">
        <v>289</v>
      </c>
      <c r="H53" s="87" t="s">
        <v>359</v>
      </c>
      <c r="I53" s="87" t="s">
        <v>302</v>
      </c>
      <c r="J53" s="101"/>
      <c r="K53" s="90">
        <v>1.4000000000000097</v>
      </c>
      <c r="L53" s="88" t="s">
        <v>121</v>
      </c>
      <c r="M53" s="89">
        <v>2.4199999999999999E-2</v>
      </c>
      <c r="N53" s="89">
        <v>3.559999999911611E-2</v>
      </c>
      <c r="O53" s="90">
        <v>0.10586900000000002</v>
      </c>
      <c r="P53" s="102">
        <v>5556939</v>
      </c>
      <c r="Q53" s="90"/>
      <c r="R53" s="90">
        <v>5.8830688920000007</v>
      </c>
      <c r="S53" s="91">
        <v>3.6730735870658857E-6</v>
      </c>
      <c r="T53" s="91">
        <f t="shared" si="0"/>
        <v>3.8107910803491657E-3</v>
      </c>
      <c r="U53" s="91">
        <f>R53/'סכום נכסי הקרן'!$C$42</f>
        <v>1.3701442103646649E-3</v>
      </c>
    </row>
    <row r="54" spans="2:21">
      <c r="B54" s="86" t="s">
        <v>391</v>
      </c>
      <c r="C54" s="87" t="s">
        <v>392</v>
      </c>
      <c r="D54" s="88" t="s">
        <v>112</v>
      </c>
      <c r="E54" s="88" t="s">
        <v>27</v>
      </c>
      <c r="F54" s="87" t="s">
        <v>288</v>
      </c>
      <c r="G54" s="88" t="s">
        <v>289</v>
      </c>
      <c r="H54" s="87" t="s">
        <v>359</v>
      </c>
      <c r="I54" s="87" t="s">
        <v>302</v>
      </c>
      <c r="J54" s="101"/>
      <c r="K54" s="90">
        <v>1.010000000000032</v>
      </c>
      <c r="L54" s="88" t="s">
        <v>121</v>
      </c>
      <c r="M54" s="89">
        <v>1.95E-2</v>
      </c>
      <c r="N54" s="89">
        <v>3.5600000000549074E-2</v>
      </c>
      <c r="O54" s="90">
        <v>2.6040000000000004E-2</v>
      </c>
      <c r="P54" s="102">
        <v>5397000</v>
      </c>
      <c r="Q54" s="90">
        <v>5.1624930000000006E-2</v>
      </c>
      <c r="R54" s="90">
        <v>1.4570037320000002</v>
      </c>
      <c r="S54" s="91">
        <v>1.0491961803457031E-6</v>
      </c>
      <c r="T54" s="91">
        <f t="shared" si="0"/>
        <v>9.437823911073531E-4</v>
      </c>
      <c r="U54" s="91">
        <f>R54/'סכום נכסי הקרן'!$C$42</f>
        <v>3.3933058825711771E-4</v>
      </c>
    </row>
    <row r="55" spans="2:21">
      <c r="B55" s="86" t="s">
        <v>393</v>
      </c>
      <c r="C55" s="87" t="s">
        <v>394</v>
      </c>
      <c r="D55" s="88" t="s">
        <v>112</v>
      </c>
      <c r="E55" s="88" t="s">
        <v>27</v>
      </c>
      <c r="F55" s="87" t="s">
        <v>288</v>
      </c>
      <c r="G55" s="88" t="s">
        <v>289</v>
      </c>
      <c r="H55" s="87" t="s">
        <v>351</v>
      </c>
      <c r="I55" s="87" t="s">
        <v>119</v>
      </c>
      <c r="J55" s="101"/>
      <c r="K55" s="90">
        <v>4.3400000000000185</v>
      </c>
      <c r="L55" s="88" t="s">
        <v>121</v>
      </c>
      <c r="M55" s="89">
        <v>1.4999999999999999E-2</v>
      </c>
      <c r="N55" s="89">
        <v>3.8000000000909993E-2</v>
      </c>
      <c r="O55" s="90">
        <v>8.9513000000000009E-2</v>
      </c>
      <c r="P55" s="102">
        <v>4910638</v>
      </c>
      <c r="Q55" s="90"/>
      <c r="R55" s="90">
        <v>4.3956348470000011</v>
      </c>
      <c r="S55" s="91">
        <v>3.1880119666642926E-6</v>
      </c>
      <c r="T55" s="91">
        <f t="shared" si="0"/>
        <v>2.8472972822395381E-3</v>
      </c>
      <c r="U55" s="91">
        <f>R55/'סכום נכסי הקרן'!$C$42</f>
        <v>1.0237265187705063E-3</v>
      </c>
    </row>
    <row r="56" spans="2:21">
      <c r="B56" s="86" t="s">
        <v>395</v>
      </c>
      <c r="C56" s="87" t="s">
        <v>396</v>
      </c>
      <c r="D56" s="88" t="s">
        <v>112</v>
      </c>
      <c r="E56" s="88" t="s">
        <v>27</v>
      </c>
      <c r="F56" s="87" t="s">
        <v>397</v>
      </c>
      <c r="G56" s="88" t="s">
        <v>306</v>
      </c>
      <c r="H56" s="87" t="s">
        <v>351</v>
      </c>
      <c r="I56" s="87" t="s">
        <v>119</v>
      </c>
      <c r="J56" s="101"/>
      <c r="K56" s="90">
        <v>2.5999999999989569</v>
      </c>
      <c r="L56" s="88" t="s">
        <v>121</v>
      </c>
      <c r="M56" s="89">
        <v>3.7000000000000005E-2</v>
      </c>
      <c r="N56" s="89">
        <v>3.0499999999102894E-2</v>
      </c>
      <c r="O56" s="90">
        <v>487.36285400000008</v>
      </c>
      <c r="P56" s="102">
        <v>114.36</v>
      </c>
      <c r="Q56" s="90"/>
      <c r="R56" s="90">
        <v>0.55734818100000005</v>
      </c>
      <c r="S56" s="91">
        <v>1.2964158954873592E-6</v>
      </c>
      <c r="T56" s="91">
        <f t="shared" si="0"/>
        <v>3.6102543005944325E-4</v>
      </c>
      <c r="U56" s="91">
        <f>R56/'סכום נכסי הקרן'!$C$42</f>
        <v>1.2980425648131732E-4</v>
      </c>
    </row>
    <row r="57" spans="2:21">
      <c r="B57" s="86" t="s">
        <v>398</v>
      </c>
      <c r="C57" s="87" t="s">
        <v>399</v>
      </c>
      <c r="D57" s="88" t="s">
        <v>112</v>
      </c>
      <c r="E57" s="88" t="s">
        <v>27</v>
      </c>
      <c r="F57" s="87" t="s">
        <v>397</v>
      </c>
      <c r="G57" s="88" t="s">
        <v>306</v>
      </c>
      <c r="H57" s="87" t="s">
        <v>351</v>
      </c>
      <c r="I57" s="87" t="s">
        <v>119</v>
      </c>
      <c r="J57" s="101"/>
      <c r="K57" s="90">
        <v>4.0800000000000898</v>
      </c>
      <c r="L57" s="88" t="s">
        <v>121</v>
      </c>
      <c r="M57" s="89">
        <v>2.81E-2</v>
      </c>
      <c r="N57" s="89">
        <v>3.1200000001897842E-2</v>
      </c>
      <c r="O57" s="90">
        <v>1879.8241510000005</v>
      </c>
      <c r="P57" s="102">
        <v>112.12</v>
      </c>
      <c r="Q57" s="90"/>
      <c r="R57" s="90">
        <v>2.1076589050000001</v>
      </c>
      <c r="S57" s="91">
        <v>1.4081261204264207E-6</v>
      </c>
      <c r="T57" s="91">
        <f t="shared" si="0"/>
        <v>1.3652479518834926E-3</v>
      </c>
      <c r="U57" s="91">
        <f>R57/'סכום נכסי הקרן'!$C$42</f>
        <v>4.9086568577094247E-4</v>
      </c>
    </row>
    <row r="58" spans="2:21">
      <c r="B58" s="86" t="s">
        <v>400</v>
      </c>
      <c r="C58" s="87" t="s">
        <v>401</v>
      </c>
      <c r="D58" s="88" t="s">
        <v>112</v>
      </c>
      <c r="E58" s="88" t="s">
        <v>27</v>
      </c>
      <c r="F58" s="87" t="s">
        <v>397</v>
      </c>
      <c r="G58" s="88" t="s">
        <v>306</v>
      </c>
      <c r="H58" s="87" t="s">
        <v>359</v>
      </c>
      <c r="I58" s="87" t="s">
        <v>302</v>
      </c>
      <c r="J58" s="101"/>
      <c r="K58" s="90">
        <v>2.720000000000403</v>
      </c>
      <c r="L58" s="88" t="s">
        <v>121</v>
      </c>
      <c r="M58" s="89">
        <v>2.4E-2</v>
      </c>
      <c r="N58" s="89">
        <v>2.9399999995519139E-2</v>
      </c>
      <c r="O58" s="90">
        <v>410.84459300000009</v>
      </c>
      <c r="P58" s="102">
        <v>110.4</v>
      </c>
      <c r="Q58" s="90">
        <v>3.740498300000001E-2</v>
      </c>
      <c r="R58" s="90">
        <v>0.49097741300000008</v>
      </c>
      <c r="S58" s="91">
        <v>7.6079998141849994E-7</v>
      </c>
      <c r="T58" s="91">
        <f t="shared" si="0"/>
        <v>3.1803339047373311E-4</v>
      </c>
      <c r="U58" s="91">
        <f>R58/'סכום נכסי הקרן'!$C$42</f>
        <v>1.1434675884155377E-4</v>
      </c>
    </row>
    <row r="59" spans="2:21">
      <c r="B59" s="86" t="s">
        <v>402</v>
      </c>
      <c r="C59" s="87" t="s">
        <v>403</v>
      </c>
      <c r="D59" s="88" t="s">
        <v>112</v>
      </c>
      <c r="E59" s="88" t="s">
        <v>27</v>
      </c>
      <c r="F59" s="87" t="s">
        <v>397</v>
      </c>
      <c r="G59" s="88" t="s">
        <v>306</v>
      </c>
      <c r="H59" s="87" t="s">
        <v>351</v>
      </c>
      <c r="I59" s="87" t="s">
        <v>119</v>
      </c>
      <c r="J59" s="101"/>
      <c r="K59" s="90">
        <v>3.8699999999998833</v>
      </c>
      <c r="L59" s="88" t="s">
        <v>121</v>
      </c>
      <c r="M59" s="89">
        <v>2.6000000000000002E-2</v>
      </c>
      <c r="N59" s="89">
        <v>2.9299999998665126E-2</v>
      </c>
      <c r="O59" s="90">
        <v>6397.0949629999996</v>
      </c>
      <c r="P59" s="102">
        <v>111.25</v>
      </c>
      <c r="Q59" s="90"/>
      <c r="R59" s="90">
        <v>7.1167679150000014</v>
      </c>
      <c r="S59" s="91">
        <v>1.3048691607104974E-5</v>
      </c>
      <c r="T59" s="91">
        <f t="shared" si="0"/>
        <v>4.6099265858124735E-3</v>
      </c>
      <c r="U59" s="91">
        <f>R59/'סכום נכסי הקרן'!$C$42</f>
        <v>1.6574679872448888E-3</v>
      </c>
    </row>
    <row r="60" spans="2:21">
      <c r="B60" s="86" t="s">
        <v>404</v>
      </c>
      <c r="C60" s="87" t="s">
        <v>405</v>
      </c>
      <c r="D60" s="88" t="s">
        <v>112</v>
      </c>
      <c r="E60" s="88" t="s">
        <v>27</v>
      </c>
      <c r="F60" s="87" t="s">
        <v>397</v>
      </c>
      <c r="G60" s="88" t="s">
        <v>306</v>
      </c>
      <c r="H60" s="87" t="s">
        <v>351</v>
      </c>
      <c r="I60" s="87" t="s">
        <v>119</v>
      </c>
      <c r="J60" s="101"/>
      <c r="K60" s="90">
        <v>6.8199999999999976</v>
      </c>
      <c r="L60" s="88" t="s">
        <v>121</v>
      </c>
      <c r="M60" s="89">
        <v>3.4999999999999996E-3</v>
      </c>
      <c r="N60" s="89">
        <v>3.3000000000128343E-2</v>
      </c>
      <c r="O60" s="90">
        <v>32835.797783000009</v>
      </c>
      <c r="P60" s="102">
        <v>88.99</v>
      </c>
      <c r="Q60" s="90">
        <v>1.9442131160000005</v>
      </c>
      <c r="R60" s="90">
        <v>31.16478956200001</v>
      </c>
      <c r="S60" s="91">
        <v>1.1868185009510279E-5</v>
      </c>
      <c r="T60" s="91">
        <f t="shared" si="0"/>
        <v>2.0187168340885103E-2</v>
      </c>
      <c r="U60" s="91">
        <f>R60/'סכום נכסי הקרן'!$C$42</f>
        <v>7.2581601149822889E-3</v>
      </c>
    </row>
    <row r="61" spans="2:21">
      <c r="B61" s="86" t="s">
        <v>406</v>
      </c>
      <c r="C61" s="87" t="s">
        <v>407</v>
      </c>
      <c r="D61" s="88" t="s">
        <v>112</v>
      </c>
      <c r="E61" s="88" t="s">
        <v>27</v>
      </c>
      <c r="F61" s="87" t="s">
        <v>408</v>
      </c>
      <c r="G61" s="88" t="s">
        <v>306</v>
      </c>
      <c r="H61" s="87" t="s">
        <v>359</v>
      </c>
      <c r="I61" s="87" t="s">
        <v>302</v>
      </c>
      <c r="J61" s="101"/>
      <c r="K61" s="90">
        <v>3.0000094189130064E-2</v>
      </c>
      <c r="L61" s="88" t="s">
        <v>121</v>
      </c>
      <c r="M61" s="89">
        <v>4.9000000000000002E-2</v>
      </c>
      <c r="N61" s="89">
        <v>5.0352941176470579E-2</v>
      </c>
      <c r="O61" s="90">
        <v>1.4500000000000003E-4</v>
      </c>
      <c r="P61" s="102">
        <v>117.36</v>
      </c>
      <c r="Q61" s="90"/>
      <c r="R61" s="90">
        <v>1.7000000000000004E-7</v>
      </c>
      <c r="S61" s="91">
        <v>1.0902038008188635E-12</v>
      </c>
      <c r="T61" s="91">
        <f t="shared" si="0"/>
        <v>1.1011845952378798E-10</v>
      </c>
      <c r="U61" s="91">
        <f>R61/'סכום נכסי הקרן'!$C$42</f>
        <v>3.9592348829831288E-11</v>
      </c>
    </row>
    <row r="62" spans="2:21">
      <c r="B62" s="86" t="s">
        <v>409</v>
      </c>
      <c r="C62" s="87" t="s">
        <v>410</v>
      </c>
      <c r="D62" s="88" t="s">
        <v>112</v>
      </c>
      <c r="E62" s="88" t="s">
        <v>27</v>
      </c>
      <c r="F62" s="87" t="s">
        <v>408</v>
      </c>
      <c r="G62" s="88" t="s">
        <v>306</v>
      </c>
      <c r="H62" s="87" t="s">
        <v>359</v>
      </c>
      <c r="I62" s="87" t="s">
        <v>302</v>
      </c>
      <c r="J62" s="101"/>
      <c r="K62" s="90">
        <v>3.2699999999999689</v>
      </c>
      <c r="L62" s="88" t="s">
        <v>121</v>
      </c>
      <c r="M62" s="89">
        <v>2.35E-2</v>
      </c>
      <c r="N62" s="89">
        <v>2.8499999998605946E-2</v>
      </c>
      <c r="O62" s="90">
        <v>11687.232669000003</v>
      </c>
      <c r="P62" s="102">
        <v>110.9</v>
      </c>
      <c r="Q62" s="90">
        <v>0.30956775100000006</v>
      </c>
      <c r="R62" s="90">
        <v>13.270708781000002</v>
      </c>
      <c r="S62" s="91">
        <v>1.2443163037109569E-5</v>
      </c>
      <c r="T62" s="91">
        <f t="shared" si="0"/>
        <v>8.5961765161913298E-3</v>
      </c>
      <c r="U62" s="91">
        <f>R62/'סכום נכסי הקרן'!$C$42</f>
        <v>3.0906972428026889E-3</v>
      </c>
    </row>
    <row r="63" spans="2:21">
      <c r="B63" s="86" t="s">
        <v>411</v>
      </c>
      <c r="C63" s="87" t="s">
        <v>412</v>
      </c>
      <c r="D63" s="88" t="s">
        <v>112</v>
      </c>
      <c r="E63" s="88" t="s">
        <v>27</v>
      </c>
      <c r="F63" s="87" t="s">
        <v>408</v>
      </c>
      <c r="G63" s="88" t="s">
        <v>306</v>
      </c>
      <c r="H63" s="87" t="s">
        <v>359</v>
      </c>
      <c r="I63" s="87" t="s">
        <v>302</v>
      </c>
      <c r="J63" s="101"/>
      <c r="K63" s="90">
        <v>1.72</v>
      </c>
      <c r="L63" s="88" t="s">
        <v>121</v>
      </c>
      <c r="M63" s="89">
        <v>1.7600000000000001E-2</v>
      </c>
      <c r="N63" s="89">
        <v>2.960000000035503E-2</v>
      </c>
      <c r="O63" s="90">
        <v>5061.7628280000008</v>
      </c>
      <c r="P63" s="102">
        <v>111.29</v>
      </c>
      <c r="Q63" s="90"/>
      <c r="R63" s="90">
        <v>5.6332359300000006</v>
      </c>
      <c r="S63" s="91">
        <v>3.7899042885504844E-6</v>
      </c>
      <c r="T63" s="91">
        <f t="shared" si="0"/>
        <v>3.6489603690920769E-3</v>
      </c>
      <c r="U63" s="91">
        <f>R63/'סכום נכסי הקרן'!$C$42</f>
        <v>1.3119590704782295E-3</v>
      </c>
    </row>
    <row r="64" spans="2:21">
      <c r="B64" s="86" t="s">
        <v>413</v>
      </c>
      <c r="C64" s="87" t="s">
        <v>414</v>
      </c>
      <c r="D64" s="88" t="s">
        <v>112</v>
      </c>
      <c r="E64" s="88" t="s">
        <v>27</v>
      </c>
      <c r="F64" s="87" t="s">
        <v>408</v>
      </c>
      <c r="G64" s="88" t="s">
        <v>306</v>
      </c>
      <c r="H64" s="87" t="s">
        <v>359</v>
      </c>
      <c r="I64" s="87" t="s">
        <v>302</v>
      </c>
      <c r="J64" s="101"/>
      <c r="K64" s="90">
        <v>2.4099999999999473</v>
      </c>
      <c r="L64" s="88" t="s">
        <v>121</v>
      </c>
      <c r="M64" s="89">
        <v>2.1499999999999998E-2</v>
      </c>
      <c r="N64" s="89">
        <v>2.9299999998679934E-2</v>
      </c>
      <c r="O64" s="90">
        <v>7959.8855340000009</v>
      </c>
      <c r="P64" s="102">
        <v>112.3</v>
      </c>
      <c r="Q64" s="90"/>
      <c r="R64" s="90">
        <v>8.938951826000002</v>
      </c>
      <c r="S64" s="91">
        <v>6.5175866183873816E-6</v>
      </c>
      <c r="T64" s="91">
        <f t="shared" si="0"/>
        <v>5.7902564990380684E-3</v>
      </c>
      <c r="U64" s="91">
        <f>R64/'סכום נכסי הקרן'!$C$42</f>
        <v>2.0818476404002905E-3</v>
      </c>
    </row>
    <row r="65" spans="2:21">
      <c r="B65" s="86" t="s">
        <v>415</v>
      </c>
      <c r="C65" s="87" t="s">
        <v>416</v>
      </c>
      <c r="D65" s="88" t="s">
        <v>112</v>
      </c>
      <c r="E65" s="88" t="s">
        <v>27</v>
      </c>
      <c r="F65" s="87" t="s">
        <v>408</v>
      </c>
      <c r="G65" s="88" t="s">
        <v>306</v>
      </c>
      <c r="H65" s="87" t="s">
        <v>359</v>
      </c>
      <c r="I65" s="87" t="s">
        <v>302</v>
      </c>
      <c r="J65" s="101"/>
      <c r="K65" s="90">
        <v>4.2199999999999864</v>
      </c>
      <c r="L65" s="88" t="s">
        <v>121</v>
      </c>
      <c r="M65" s="89">
        <v>2.2499999999999999E-2</v>
      </c>
      <c r="N65" s="89">
        <v>3.089999999968818E-2</v>
      </c>
      <c r="O65" s="90">
        <v>16686.269364000003</v>
      </c>
      <c r="P65" s="102">
        <v>109.55</v>
      </c>
      <c r="Q65" s="90"/>
      <c r="R65" s="90">
        <v>18.279807373000004</v>
      </c>
      <c r="S65" s="91">
        <v>1.2341685364426193E-5</v>
      </c>
      <c r="T65" s="91">
        <f t="shared" si="0"/>
        <v>1.1840848401802009E-2</v>
      </c>
      <c r="U65" s="91">
        <f>R65/'סכום נכסי הקרן'!$C$42</f>
        <v>4.2572971179643407E-3</v>
      </c>
    </row>
    <row r="66" spans="2:21">
      <c r="B66" s="86" t="s">
        <v>417</v>
      </c>
      <c r="C66" s="87" t="s">
        <v>418</v>
      </c>
      <c r="D66" s="88" t="s">
        <v>112</v>
      </c>
      <c r="E66" s="88" t="s">
        <v>27</v>
      </c>
      <c r="F66" s="87" t="s">
        <v>408</v>
      </c>
      <c r="G66" s="88" t="s">
        <v>306</v>
      </c>
      <c r="H66" s="87" t="s">
        <v>359</v>
      </c>
      <c r="I66" s="87" t="s">
        <v>302</v>
      </c>
      <c r="J66" s="101"/>
      <c r="K66" s="90">
        <v>4.4300000000001063</v>
      </c>
      <c r="L66" s="88" t="s">
        <v>121</v>
      </c>
      <c r="M66" s="89">
        <v>6.5000000000000006E-3</v>
      </c>
      <c r="N66" s="89">
        <v>2.6800000000265379E-2</v>
      </c>
      <c r="O66" s="90">
        <v>5921.8280269999996</v>
      </c>
      <c r="P66" s="102">
        <v>101.81</v>
      </c>
      <c r="Q66" s="90"/>
      <c r="R66" s="90">
        <v>6.029013463000001</v>
      </c>
      <c r="S66" s="91">
        <v>1.1758761558352394E-5</v>
      </c>
      <c r="T66" s="91">
        <f t="shared" si="0"/>
        <v>3.905327499963166E-3</v>
      </c>
      <c r="U66" s="91">
        <f>R66/'סכום נכסי הקרן'!$C$42</f>
        <v>1.4041341419226182E-3</v>
      </c>
    </row>
    <row r="67" spans="2:21">
      <c r="B67" s="86" t="s">
        <v>419</v>
      </c>
      <c r="C67" s="87" t="s">
        <v>420</v>
      </c>
      <c r="D67" s="88" t="s">
        <v>112</v>
      </c>
      <c r="E67" s="88" t="s">
        <v>27</v>
      </c>
      <c r="F67" s="87" t="s">
        <v>408</v>
      </c>
      <c r="G67" s="88" t="s">
        <v>306</v>
      </c>
      <c r="H67" s="87" t="s">
        <v>359</v>
      </c>
      <c r="I67" s="87" t="s">
        <v>302</v>
      </c>
      <c r="J67" s="101"/>
      <c r="K67" s="90">
        <v>5.1699999999983941</v>
      </c>
      <c r="L67" s="88" t="s">
        <v>121</v>
      </c>
      <c r="M67" s="89">
        <v>1.43E-2</v>
      </c>
      <c r="N67" s="89">
        <v>3.080000004907681E-2</v>
      </c>
      <c r="O67" s="90">
        <v>95.188196000000019</v>
      </c>
      <c r="P67" s="102">
        <v>102.75</v>
      </c>
      <c r="Q67" s="90"/>
      <c r="R67" s="90">
        <v>9.7805869000000017E-2</v>
      </c>
      <c r="S67" s="91">
        <v>2.3659822032213168E-7</v>
      </c>
      <c r="T67" s="91">
        <f t="shared" si="0"/>
        <v>6.3354303686267109E-5</v>
      </c>
      <c r="U67" s="91">
        <f>R67/'סכום נכסי הקרן'!$C$42</f>
        <v>2.2778612253251659E-5</v>
      </c>
    </row>
    <row r="68" spans="2:21">
      <c r="B68" s="86" t="s">
        <v>421</v>
      </c>
      <c r="C68" s="87" t="s">
        <v>422</v>
      </c>
      <c r="D68" s="88" t="s">
        <v>112</v>
      </c>
      <c r="E68" s="88" t="s">
        <v>27</v>
      </c>
      <c r="F68" s="87" t="s">
        <v>408</v>
      </c>
      <c r="G68" s="88" t="s">
        <v>306</v>
      </c>
      <c r="H68" s="87" t="s">
        <v>359</v>
      </c>
      <c r="I68" s="87" t="s">
        <v>302</v>
      </c>
      <c r="J68" s="101"/>
      <c r="K68" s="90">
        <v>5.9899999999999354</v>
      </c>
      <c r="L68" s="88" t="s">
        <v>121</v>
      </c>
      <c r="M68" s="89">
        <v>2.5000000000000001E-3</v>
      </c>
      <c r="N68" s="89">
        <v>3.1100000000179432E-2</v>
      </c>
      <c r="O68" s="90">
        <v>13901.059432000002</v>
      </c>
      <c r="P68" s="102">
        <v>92.21</v>
      </c>
      <c r="Q68" s="90"/>
      <c r="R68" s="90">
        <v>12.818166707000001</v>
      </c>
      <c r="S68" s="91">
        <v>1.0712761298734599E-5</v>
      </c>
      <c r="T68" s="91">
        <f t="shared" si="0"/>
        <v>8.3030398334937999E-3</v>
      </c>
      <c r="U68" s="91">
        <f>R68/'סכום נכסי הקרן'!$C$42</f>
        <v>2.985301927191022E-3</v>
      </c>
    </row>
    <row r="69" spans="2:21">
      <c r="B69" s="86" t="s">
        <v>423</v>
      </c>
      <c r="C69" s="87" t="s">
        <v>424</v>
      </c>
      <c r="D69" s="88" t="s">
        <v>112</v>
      </c>
      <c r="E69" s="88" t="s">
        <v>27</v>
      </c>
      <c r="F69" s="87" t="s">
        <v>408</v>
      </c>
      <c r="G69" s="88" t="s">
        <v>306</v>
      </c>
      <c r="H69" s="87" t="s">
        <v>359</v>
      </c>
      <c r="I69" s="87" t="s">
        <v>302</v>
      </c>
      <c r="J69" s="101"/>
      <c r="K69" s="90">
        <v>6.730000000000067</v>
      </c>
      <c r="L69" s="88" t="s">
        <v>121</v>
      </c>
      <c r="M69" s="89">
        <v>3.61E-2</v>
      </c>
      <c r="N69" s="89">
        <v>3.3500000001264407E-2</v>
      </c>
      <c r="O69" s="90">
        <v>9039.6184270000012</v>
      </c>
      <c r="P69" s="102">
        <v>104.99</v>
      </c>
      <c r="Q69" s="90"/>
      <c r="R69" s="90">
        <v>9.4906957680000001</v>
      </c>
      <c r="S69" s="91">
        <v>1.9675596718128652E-5</v>
      </c>
      <c r="T69" s="91">
        <f t="shared" si="0"/>
        <v>6.1476517516534917E-3</v>
      </c>
      <c r="U69" s="91">
        <f>R69/'סכום נכסי הקרן'!$C$42</f>
        <v>2.2103466910850557E-3</v>
      </c>
    </row>
    <row r="70" spans="2:21">
      <c r="B70" s="86" t="s">
        <v>425</v>
      </c>
      <c r="C70" s="87" t="s">
        <v>426</v>
      </c>
      <c r="D70" s="88" t="s">
        <v>112</v>
      </c>
      <c r="E70" s="88" t="s">
        <v>27</v>
      </c>
      <c r="F70" s="87" t="s">
        <v>309</v>
      </c>
      <c r="G70" s="88" t="s">
        <v>289</v>
      </c>
      <c r="H70" s="87" t="s">
        <v>351</v>
      </c>
      <c r="I70" s="87" t="s">
        <v>119</v>
      </c>
      <c r="J70" s="101"/>
      <c r="K70" s="90">
        <v>0.25</v>
      </c>
      <c r="L70" s="88" t="s">
        <v>121</v>
      </c>
      <c r="M70" s="89">
        <v>1.5900000000000001E-2</v>
      </c>
      <c r="N70" s="89">
        <v>6.3100000000000003E-2</v>
      </c>
      <c r="O70" s="90">
        <v>8.4656999999999996E-2</v>
      </c>
      <c r="P70" s="102">
        <v>5566402</v>
      </c>
      <c r="Q70" s="90"/>
      <c r="R70" s="90">
        <v>4.7123559940000002</v>
      </c>
      <c r="S70" s="91">
        <v>5.6551102204408812E-6</v>
      </c>
      <c r="T70" s="91">
        <f t="shared" si="0"/>
        <v>3.0524551928645212E-3</v>
      </c>
      <c r="U70" s="91">
        <f>R70/'סכום נכסי הקרן'!$C$42</f>
        <v>1.0974896607340843E-3</v>
      </c>
    </row>
    <row r="71" spans="2:21">
      <c r="B71" s="86" t="s">
        <v>427</v>
      </c>
      <c r="C71" s="87" t="s">
        <v>428</v>
      </c>
      <c r="D71" s="88" t="s">
        <v>112</v>
      </c>
      <c r="E71" s="88" t="s">
        <v>27</v>
      </c>
      <c r="F71" s="87" t="s">
        <v>309</v>
      </c>
      <c r="G71" s="88" t="s">
        <v>289</v>
      </c>
      <c r="H71" s="87" t="s">
        <v>351</v>
      </c>
      <c r="I71" s="87" t="s">
        <v>119</v>
      </c>
      <c r="J71" s="101"/>
      <c r="K71" s="90">
        <v>1.49</v>
      </c>
      <c r="L71" s="88" t="s">
        <v>121</v>
      </c>
      <c r="M71" s="89">
        <v>2.0199999999999999E-2</v>
      </c>
      <c r="N71" s="89">
        <v>3.3799999999999997E-2</v>
      </c>
      <c r="O71" s="90">
        <v>6.2062000000000006E-2</v>
      </c>
      <c r="P71" s="102">
        <v>5510000</v>
      </c>
      <c r="Q71" s="90"/>
      <c r="R71" s="90">
        <v>3.4196159820000003</v>
      </c>
      <c r="S71" s="91">
        <v>2.9490140175813737E-6</v>
      </c>
      <c r="T71" s="91">
        <f t="shared" si="0"/>
        <v>2.2150755535339144E-3</v>
      </c>
      <c r="U71" s="91">
        <f>R71/'סכום נכסי הקרן'!$C$42</f>
        <v>7.9641546366711791E-4</v>
      </c>
    </row>
    <row r="72" spans="2:21">
      <c r="B72" s="86" t="s">
        <v>429</v>
      </c>
      <c r="C72" s="87" t="s">
        <v>430</v>
      </c>
      <c r="D72" s="88" t="s">
        <v>112</v>
      </c>
      <c r="E72" s="88" t="s">
        <v>27</v>
      </c>
      <c r="F72" s="87" t="s">
        <v>309</v>
      </c>
      <c r="G72" s="88" t="s">
        <v>289</v>
      </c>
      <c r="H72" s="87" t="s">
        <v>351</v>
      </c>
      <c r="I72" s="87" t="s">
        <v>119</v>
      </c>
      <c r="J72" s="101"/>
      <c r="K72" s="90">
        <v>2.56</v>
      </c>
      <c r="L72" s="88" t="s">
        <v>121</v>
      </c>
      <c r="M72" s="89">
        <v>2.5899999999999999E-2</v>
      </c>
      <c r="N72" s="89">
        <v>3.6600000000000001E-2</v>
      </c>
      <c r="O72" s="90">
        <v>0.13711700000000002</v>
      </c>
      <c r="P72" s="102">
        <v>5459551</v>
      </c>
      <c r="Q72" s="90"/>
      <c r="R72" s="90">
        <v>7.4859653150000014</v>
      </c>
      <c r="S72" s="91">
        <v>6.4913601287695883E-6</v>
      </c>
      <c r="T72" s="91">
        <f t="shared" si="0"/>
        <v>4.8490762855076955E-3</v>
      </c>
      <c r="U72" s="91">
        <f>R72/'סכום נכסי הקרן'!$C$42</f>
        <v>1.743452647526458E-3</v>
      </c>
    </row>
    <row r="73" spans="2:21">
      <c r="B73" s="86" t="s">
        <v>431</v>
      </c>
      <c r="C73" s="87" t="s">
        <v>432</v>
      </c>
      <c r="D73" s="88" t="s">
        <v>112</v>
      </c>
      <c r="E73" s="88" t="s">
        <v>27</v>
      </c>
      <c r="F73" s="87" t="s">
        <v>309</v>
      </c>
      <c r="G73" s="88" t="s">
        <v>289</v>
      </c>
      <c r="H73" s="87" t="s">
        <v>351</v>
      </c>
      <c r="I73" s="87" t="s">
        <v>119</v>
      </c>
      <c r="J73" s="101"/>
      <c r="K73" s="90">
        <v>2.799999999999959</v>
      </c>
      <c r="L73" s="88" t="s">
        <v>121</v>
      </c>
      <c r="M73" s="89">
        <v>2.9700000000000001E-2</v>
      </c>
      <c r="N73" s="89">
        <v>2.9099999997295099E-2</v>
      </c>
      <c r="O73" s="90">
        <v>5.4196000000000008E-2</v>
      </c>
      <c r="P73" s="102">
        <v>5593655</v>
      </c>
      <c r="Q73" s="90"/>
      <c r="R73" s="90">
        <v>3.0315233020000001</v>
      </c>
      <c r="S73" s="91">
        <v>3.8711428571428581E-6</v>
      </c>
      <c r="T73" s="91">
        <f t="shared" si="0"/>
        <v>1.9636863295688649E-3</v>
      </c>
      <c r="U73" s="91">
        <f>R73/'סכום נכסי הקרן'!$C$42</f>
        <v>7.0603016505027029E-4</v>
      </c>
    </row>
    <row r="74" spans="2:21">
      <c r="B74" s="86" t="s">
        <v>433</v>
      </c>
      <c r="C74" s="87" t="s">
        <v>434</v>
      </c>
      <c r="D74" s="88" t="s">
        <v>112</v>
      </c>
      <c r="E74" s="88" t="s">
        <v>27</v>
      </c>
      <c r="F74" s="87" t="s">
        <v>309</v>
      </c>
      <c r="G74" s="88" t="s">
        <v>289</v>
      </c>
      <c r="H74" s="87" t="s">
        <v>351</v>
      </c>
      <c r="I74" s="87" t="s">
        <v>119</v>
      </c>
      <c r="J74" s="101"/>
      <c r="K74" s="90">
        <v>4.3699999999999699</v>
      </c>
      <c r="L74" s="88" t="s">
        <v>121</v>
      </c>
      <c r="M74" s="89">
        <v>8.3999999999999995E-3</v>
      </c>
      <c r="N74" s="89">
        <v>3.4499999994132585E-2</v>
      </c>
      <c r="O74" s="90">
        <v>3.5073E-2</v>
      </c>
      <c r="P74" s="102">
        <v>4859428</v>
      </c>
      <c r="Q74" s="90"/>
      <c r="R74" s="90">
        <v>1.7043289400000003</v>
      </c>
      <c r="S74" s="91">
        <v>4.4100339494530368E-6</v>
      </c>
      <c r="T74" s="91">
        <f t="shared" si="0"/>
        <v>1.1039886905565321E-3</v>
      </c>
      <c r="U74" s="91">
        <f>R74/'סכום נכסי הקרן'!$C$42</f>
        <v>3.9693168184268588E-4</v>
      </c>
    </row>
    <row r="75" spans="2:21">
      <c r="B75" s="86" t="s">
        <v>435</v>
      </c>
      <c r="C75" s="87" t="s">
        <v>436</v>
      </c>
      <c r="D75" s="88" t="s">
        <v>112</v>
      </c>
      <c r="E75" s="88" t="s">
        <v>27</v>
      </c>
      <c r="F75" s="87" t="s">
        <v>309</v>
      </c>
      <c r="G75" s="88" t="s">
        <v>289</v>
      </c>
      <c r="H75" s="87" t="s">
        <v>351</v>
      </c>
      <c r="I75" s="87" t="s">
        <v>119</v>
      </c>
      <c r="J75" s="101"/>
      <c r="K75" s="90">
        <v>4.73000000000002</v>
      </c>
      <c r="L75" s="88" t="s">
        <v>121</v>
      </c>
      <c r="M75" s="89">
        <v>3.0899999999999997E-2</v>
      </c>
      <c r="N75" s="89">
        <v>3.5199999996585872E-2</v>
      </c>
      <c r="O75" s="90">
        <v>8.3436999999999997E-2</v>
      </c>
      <c r="P75" s="102">
        <v>5195474</v>
      </c>
      <c r="Q75" s="90"/>
      <c r="R75" s="90">
        <v>4.3349214490000003</v>
      </c>
      <c r="S75" s="91">
        <v>4.3914210526315788E-6</v>
      </c>
      <c r="T75" s="91">
        <f t="shared" si="0"/>
        <v>2.8079698360029808E-3</v>
      </c>
      <c r="U75" s="91">
        <f>R75/'סכום נכסי הקרן'!$C$42</f>
        <v>1.0095866009336805E-3</v>
      </c>
    </row>
    <row r="76" spans="2:21">
      <c r="B76" s="86" t="s">
        <v>437</v>
      </c>
      <c r="C76" s="87" t="s">
        <v>438</v>
      </c>
      <c r="D76" s="88" t="s">
        <v>112</v>
      </c>
      <c r="E76" s="88" t="s">
        <v>27</v>
      </c>
      <c r="F76" s="87" t="s">
        <v>439</v>
      </c>
      <c r="G76" s="88" t="s">
        <v>306</v>
      </c>
      <c r="H76" s="87" t="s">
        <v>359</v>
      </c>
      <c r="I76" s="87" t="s">
        <v>302</v>
      </c>
      <c r="J76" s="101"/>
      <c r="K76" s="90">
        <v>2.9700000000000881</v>
      </c>
      <c r="L76" s="88" t="s">
        <v>121</v>
      </c>
      <c r="M76" s="89">
        <v>1.4199999999999999E-2</v>
      </c>
      <c r="N76" s="89">
        <v>2.9599999999414539E-2</v>
      </c>
      <c r="O76" s="90">
        <v>5107.1930339999999</v>
      </c>
      <c r="P76" s="102">
        <v>107.02</v>
      </c>
      <c r="Q76" s="90"/>
      <c r="R76" s="90">
        <v>5.4657179920000001</v>
      </c>
      <c r="S76" s="91">
        <v>5.3045270249968396E-6</v>
      </c>
      <c r="T76" s="91">
        <f t="shared" ref="T76:T139" si="1">IFERROR(R76/$R$11,0)</f>
        <v>3.5404496792381859E-3</v>
      </c>
      <c r="U76" s="91">
        <f>R76/'סכום נכסי הקרן'!$C$42</f>
        <v>1.2729447843808763E-3</v>
      </c>
    </row>
    <row r="77" spans="2:21">
      <c r="B77" s="86" t="s">
        <v>440</v>
      </c>
      <c r="C77" s="87" t="s">
        <v>441</v>
      </c>
      <c r="D77" s="88" t="s">
        <v>112</v>
      </c>
      <c r="E77" s="88" t="s">
        <v>27</v>
      </c>
      <c r="F77" s="87" t="s">
        <v>442</v>
      </c>
      <c r="G77" s="88" t="s">
        <v>306</v>
      </c>
      <c r="H77" s="87" t="s">
        <v>359</v>
      </c>
      <c r="I77" s="87" t="s">
        <v>302</v>
      </c>
      <c r="J77" s="101"/>
      <c r="K77" s="90">
        <v>0.96999999999974518</v>
      </c>
      <c r="L77" s="88" t="s">
        <v>121</v>
      </c>
      <c r="M77" s="89">
        <v>0.04</v>
      </c>
      <c r="N77" s="89">
        <v>3.0099999901087013E-2</v>
      </c>
      <c r="O77" s="90">
        <v>71.152051000000014</v>
      </c>
      <c r="P77" s="102">
        <v>112.25</v>
      </c>
      <c r="Q77" s="90"/>
      <c r="R77" s="90">
        <v>7.9868179000000011E-2</v>
      </c>
      <c r="S77" s="91">
        <v>8.7398663771297318E-7</v>
      </c>
      <c r="T77" s="91">
        <f t="shared" si="1"/>
        <v>5.1735063743824426E-5</v>
      </c>
      <c r="U77" s="91">
        <f>R77/'סכום נכסי הקרן'!$C$42</f>
        <v>1.8600992961008269E-5</v>
      </c>
    </row>
    <row r="78" spans="2:21">
      <c r="B78" s="86" t="s">
        <v>443</v>
      </c>
      <c r="C78" s="87" t="s">
        <v>444</v>
      </c>
      <c r="D78" s="88" t="s">
        <v>112</v>
      </c>
      <c r="E78" s="88" t="s">
        <v>27</v>
      </c>
      <c r="F78" s="87" t="s">
        <v>442</v>
      </c>
      <c r="G78" s="88" t="s">
        <v>306</v>
      </c>
      <c r="H78" s="87" t="s">
        <v>359</v>
      </c>
      <c r="I78" s="87" t="s">
        <v>302</v>
      </c>
      <c r="J78" s="101"/>
      <c r="K78" s="90">
        <v>2.919999999999995</v>
      </c>
      <c r="L78" s="88" t="s">
        <v>121</v>
      </c>
      <c r="M78" s="89">
        <v>0.04</v>
      </c>
      <c r="N78" s="89">
        <v>2.8800000000111105E-2</v>
      </c>
      <c r="O78" s="90">
        <v>12438.408307</v>
      </c>
      <c r="P78" s="102">
        <v>115.78</v>
      </c>
      <c r="Q78" s="90"/>
      <c r="R78" s="90">
        <v>14.401189818000002</v>
      </c>
      <c r="S78" s="91">
        <v>1.3735267818141685E-5</v>
      </c>
      <c r="T78" s="91">
        <f t="shared" si="1"/>
        <v>9.3284519886342385E-3</v>
      </c>
      <c r="U78" s="91">
        <f>R78/'סכום נכסי הקרן'!$C$42</f>
        <v>3.3539819461110031E-3</v>
      </c>
    </row>
    <row r="79" spans="2:21">
      <c r="B79" s="86" t="s">
        <v>445</v>
      </c>
      <c r="C79" s="87" t="s">
        <v>446</v>
      </c>
      <c r="D79" s="88" t="s">
        <v>112</v>
      </c>
      <c r="E79" s="88" t="s">
        <v>27</v>
      </c>
      <c r="F79" s="87" t="s">
        <v>442</v>
      </c>
      <c r="G79" s="88" t="s">
        <v>306</v>
      </c>
      <c r="H79" s="87" t="s">
        <v>359</v>
      </c>
      <c r="I79" s="87" t="s">
        <v>302</v>
      </c>
      <c r="J79" s="101"/>
      <c r="K79" s="90">
        <v>4.2699999999998122</v>
      </c>
      <c r="L79" s="88" t="s">
        <v>121</v>
      </c>
      <c r="M79" s="89">
        <v>3.5000000000000003E-2</v>
      </c>
      <c r="N79" s="89">
        <v>3.1200000002240599E-2</v>
      </c>
      <c r="O79" s="90">
        <v>3876.2242530000008</v>
      </c>
      <c r="P79" s="102">
        <v>115.14</v>
      </c>
      <c r="Q79" s="90"/>
      <c r="R79" s="90">
        <v>4.4630848000000007</v>
      </c>
      <c r="S79" s="91">
        <v>4.3967458039246567E-6</v>
      </c>
      <c r="T79" s="91">
        <f t="shared" si="1"/>
        <v>2.890988370000196E-3</v>
      </c>
      <c r="U79" s="91">
        <f>R79/'סכום נכסי הקרן'!$C$42</f>
        <v>1.0394353544630457E-3</v>
      </c>
    </row>
    <row r="80" spans="2:21">
      <c r="B80" s="86" t="s">
        <v>447</v>
      </c>
      <c r="C80" s="87" t="s">
        <v>448</v>
      </c>
      <c r="D80" s="88" t="s">
        <v>112</v>
      </c>
      <c r="E80" s="88" t="s">
        <v>27</v>
      </c>
      <c r="F80" s="87" t="s">
        <v>442</v>
      </c>
      <c r="G80" s="88" t="s">
        <v>306</v>
      </c>
      <c r="H80" s="87" t="s">
        <v>359</v>
      </c>
      <c r="I80" s="87" t="s">
        <v>302</v>
      </c>
      <c r="J80" s="101"/>
      <c r="K80" s="90">
        <v>6.8200000000000029</v>
      </c>
      <c r="L80" s="88" t="s">
        <v>121</v>
      </c>
      <c r="M80" s="89">
        <v>2.5000000000000001E-2</v>
      </c>
      <c r="N80" s="89">
        <v>3.1800000001440815E-2</v>
      </c>
      <c r="O80" s="90">
        <v>6773.7765560000007</v>
      </c>
      <c r="P80" s="102">
        <v>106.56</v>
      </c>
      <c r="Q80" s="90"/>
      <c r="R80" s="90">
        <v>7.2181359720000007</v>
      </c>
      <c r="S80" s="91">
        <v>1.1432466101429983E-5</v>
      </c>
      <c r="T80" s="91">
        <f t="shared" si="1"/>
        <v>4.6755883168816464E-3</v>
      </c>
      <c r="U80" s="91">
        <f>R80/'סכום נכסי הקרן'!$C$42</f>
        <v>1.68107621943869E-3</v>
      </c>
    </row>
    <row r="81" spans="2:21">
      <c r="B81" s="86" t="s">
        <v>449</v>
      </c>
      <c r="C81" s="87" t="s">
        <v>450</v>
      </c>
      <c r="D81" s="88" t="s">
        <v>112</v>
      </c>
      <c r="E81" s="88" t="s">
        <v>27</v>
      </c>
      <c r="F81" s="87" t="s">
        <v>451</v>
      </c>
      <c r="G81" s="88" t="s">
        <v>117</v>
      </c>
      <c r="H81" s="87" t="s">
        <v>359</v>
      </c>
      <c r="I81" s="87" t="s">
        <v>302</v>
      </c>
      <c r="J81" s="101"/>
      <c r="K81" s="90">
        <v>1.4499999999999766</v>
      </c>
      <c r="L81" s="88" t="s">
        <v>121</v>
      </c>
      <c r="M81" s="89">
        <v>1.8000000000000002E-2</v>
      </c>
      <c r="N81" s="89">
        <v>3.2900000000412023E-2</v>
      </c>
      <c r="O81" s="90">
        <v>3986.3622930000006</v>
      </c>
      <c r="P81" s="102">
        <v>109.59</v>
      </c>
      <c r="Q81" s="90"/>
      <c r="R81" s="90">
        <v>4.3686544580000009</v>
      </c>
      <c r="S81" s="91">
        <v>4.4617196014120962E-6</v>
      </c>
      <c r="T81" s="91">
        <f t="shared" si="1"/>
        <v>2.829820582980523E-3</v>
      </c>
      <c r="U81" s="91">
        <f>R81/'סכום נכסי הקרן'!$C$42</f>
        <v>1.0174428895184326E-3</v>
      </c>
    </row>
    <row r="82" spans="2:21">
      <c r="B82" s="86" t="s">
        <v>452</v>
      </c>
      <c r="C82" s="87" t="s">
        <v>453</v>
      </c>
      <c r="D82" s="88" t="s">
        <v>112</v>
      </c>
      <c r="E82" s="88" t="s">
        <v>27</v>
      </c>
      <c r="F82" s="87" t="s">
        <v>451</v>
      </c>
      <c r="G82" s="88" t="s">
        <v>117</v>
      </c>
      <c r="H82" s="87" t="s">
        <v>359</v>
      </c>
      <c r="I82" s="87" t="s">
        <v>302</v>
      </c>
      <c r="J82" s="101"/>
      <c r="K82" s="90">
        <v>3.9399999999998219</v>
      </c>
      <c r="L82" s="88" t="s">
        <v>121</v>
      </c>
      <c r="M82" s="89">
        <v>2.2000000000000002E-2</v>
      </c>
      <c r="N82" s="89">
        <v>3.0799999998055577E-2</v>
      </c>
      <c r="O82" s="90">
        <v>3096.9041210000009</v>
      </c>
      <c r="P82" s="102">
        <v>99.64</v>
      </c>
      <c r="Q82" s="90"/>
      <c r="R82" s="90">
        <v>3.0857552200000002</v>
      </c>
      <c r="S82" s="91">
        <v>1.1315858277878768E-5</v>
      </c>
      <c r="T82" s="91">
        <f t="shared" si="1"/>
        <v>1.9988153605522791E-3</v>
      </c>
      <c r="U82" s="91">
        <f>R82/'סכום נכסי הקרן'!$C$42</f>
        <v>7.1866057102183982E-4</v>
      </c>
    </row>
    <row r="83" spans="2:21">
      <c r="B83" s="86" t="s">
        <v>454</v>
      </c>
      <c r="C83" s="87" t="s">
        <v>455</v>
      </c>
      <c r="D83" s="88" t="s">
        <v>112</v>
      </c>
      <c r="E83" s="88" t="s">
        <v>27</v>
      </c>
      <c r="F83" s="87" t="s">
        <v>456</v>
      </c>
      <c r="G83" s="88" t="s">
        <v>457</v>
      </c>
      <c r="H83" s="87" t="s">
        <v>458</v>
      </c>
      <c r="I83" s="87" t="s">
        <v>302</v>
      </c>
      <c r="J83" s="101"/>
      <c r="K83" s="90">
        <v>5.630000000000015</v>
      </c>
      <c r="L83" s="88" t="s">
        <v>121</v>
      </c>
      <c r="M83" s="89">
        <v>5.1500000000000004E-2</v>
      </c>
      <c r="N83" s="89">
        <v>3.2599999999784163E-2</v>
      </c>
      <c r="O83" s="90">
        <v>20223.924604000003</v>
      </c>
      <c r="P83" s="102">
        <v>151.19999999999999</v>
      </c>
      <c r="Q83" s="90"/>
      <c r="R83" s="90">
        <v>30.578573141000003</v>
      </c>
      <c r="S83" s="91">
        <v>6.466750984409508E-6</v>
      </c>
      <c r="T83" s="91">
        <f t="shared" si="1"/>
        <v>1.9807443345425873E-2</v>
      </c>
      <c r="U83" s="91">
        <f>R83/'סכום נכסי הקרן'!$C$42</f>
        <v>7.1216325559822448E-3</v>
      </c>
    </row>
    <row r="84" spans="2:21">
      <c r="B84" s="86" t="s">
        <v>459</v>
      </c>
      <c r="C84" s="87" t="s">
        <v>460</v>
      </c>
      <c r="D84" s="88" t="s">
        <v>112</v>
      </c>
      <c r="E84" s="88" t="s">
        <v>27</v>
      </c>
      <c r="F84" s="87" t="s">
        <v>461</v>
      </c>
      <c r="G84" s="88" t="s">
        <v>142</v>
      </c>
      <c r="H84" s="87" t="s">
        <v>462</v>
      </c>
      <c r="I84" s="87" t="s">
        <v>119</v>
      </c>
      <c r="J84" s="101"/>
      <c r="K84" s="90">
        <v>1.1499999999997603</v>
      </c>
      <c r="L84" s="88" t="s">
        <v>121</v>
      </c>
      <c r="M84" s="89">
        <v>2.2000000000000002E-2</v>
      </c>
      <c r="N84" s="89">
        <v>2.7500000005884404E-2</v>
      </c>
      <c r="O84" s="90">
        <v>380.55526900000007</v>
      </c>
      <c r="P84" s="102">
        <v>111.64</v>
      </c>
      <c r="Q84" s="90"/>
      <c r="R84" s="90">
        <v>0.42485192900000002</v>
      </c>
      <c r="S84" s="91">
        <v>4.7958143729951713E-7</v>
      </c>
      <c r="T84" s="91">
        <f t="shared" si="1"/>
        <v>2.7520023498346901E-4</v>
      </c>
      <c r="U84" s="91">
        <f>R84/'סכום נכסי הקרן'!$C$42</f>
        <v>9.8946386905851241E-5</v>
      </c>
    </row>
    <row r="85" spans="2:21">
      <c r="B85" s="86" t="s">
        <v>463</v>
      </c>
      <c r="C85" s="87" t="s">
        <v>464</v>
      </c>
      <c r="D85" s="88" t="s">
        <v>112</v>
      </c>
      <c r="E85" s="88" t="s">
        <v>27</v>
      </c>
      <c r="F85" s="87" t="s">
        <v>461</v>
      </c>
      <c r="G85" s="88" t="s">
        <v>142</v>
      </c>
      <c r="H85" s="87" t="s">
        <v>462</v>
      </c>
      <c r="I85" s="87" t="s">
        <v>119</v>
      </c>
      <c r="J85" s="101"/>
      <c r="K85" s="90">
        <v>4.4500000000001032</v>
      </c>
      <c r="L85" s="88" t="s">
        <v>121</v>
      </c>
      <c r="M85" s="89">
        <v>1.7000000000000001E-2</v>
      </c>
      <c r="N85" s="89">
        <v>2.5900000003185566E-2</v>
      </c>
      <c r="O85" s="90">
        <v>3047.4438440000004</v>
      </c>
      <c r="P85" s="102">
        <v>106.1</v>
      </c>
      <c r="Q85" s="90"/>
      <c r="R85" s="90">
        <v>3.2333379830000002</v>
      </c>
      <c r="S85" s="91">
        <v>2.4009989001292113E-6</v>
      </c>
      <c r="T85" s="91">
        <f t="shared" si="1"/>
        <v>2.0944129282806571E-3</v>
      </c>
      <c r="U85" s="91">
        <f>R85/'סכום נכסי הקרן'!$C$42</f>
        <v>7.5303203122164164E-4</v>
      </c>
    </row>
    <row r="86" spans="2:21">
      <c r="B86" s="86" t="s">
        <v>465</v>
      </c>
      <c r="C86" s="87" t="s">
        <v>466</v>
      </c>
      <c r="D86" s="88" t="s">
        <v>112</v>
      </c>
      <c r="E86" s="88" t="s">
        <v>27</v>
      </c>
      <c r="F86" s="87" t="s">
        <v>461</v>
      </c>
      <c r="G86" s="88" t="s">
        <v>142</v>
      </c>
      <c r="H86" s="87" t="s">
        <v>462</v>
      </c>
      <c r="I86" s="87" t="s">
        <v>119</v>
      </c>
      <c r="J86" s="101"/>
      <c r="K86" s="90">
        <v>9.3199999999998226</v>
      </c>
      <c r="L86" s="88" t="s">
        <v>121</v>
      </c>
      <c r="M86" s="89">
        <v>5.7999999999999996E-3</v>
      </c>
      <c r="N86" s="89">
        <v>2.9300000003585173E-2</v>
      </c>
      <c r="O86" s="90">
        <v>1590.2317080000003</v>
      </c>
      <c r="P86" s="102">
        <v>87.7</v>
      </c>
      <c r="Q86" s="90"/>
      <c r="R86" s="90">
        <v>1.3946332500000003</v>
      </c>
      <c r="S86" s="91">
        <v>3.32432004147478E-6</v>
      </c>
      <c r="T86" s="91">
        <f t="shared" si="1"/>
        <v>9.0338155935678754E-4</v>
      </c>
      <c r="U86" s="91">
        <f>R86/'סכום נכסי הקרן'!$C$42</f>
        <v>3.2480474190400767E-4</v>
      </c>
    </row>
    <row r="87" spans="2:21">
      <c r="B87" s="86" t="s">
        <v>467</v>
      </c>
      <c r="C87" s="87" t="s">
        <v>468</v>
      </c>
      <c r="D87" s="88" t="s">
        <v>112</v>
      </c>
      <c r="E87" s="88" t="s">
        <v>27</v>
      </c>
      <c r="F87" s="87" t="s">
        <v>366</v>
      </c>
      <c r="G87" s="88" t="s">
        <v>306</v>
      </c>
      <c r="H87" s="87" t="s">
        <v>462</v>
      </c>
      <c r="I87" s="87" t="s">
        <v>119</v>
      </c>
      <c r="J87" s="101"/>
      <c r="K87" s="90">
        <v>1.0899993005928503</v>
      </c>
      <c r="L87" s="88" t="s">
        <v>121</v>
      </c>
      <c r="M87" s="89">
        <v>2.5000000000000001E-2</v>
      </c>
      <c r="N87" s="89">
        <v>2.8679245283018871E-2</v>
      </c>
      <c r="O87" s="90">
        <v>1.8900000000000004E-4</v>
      </c>
      <c r="P87" s="102">
        <v>112.16</v>
      </c>
      <c r="Q87" s="90"/>
      <c r="R87" s="90">
        <v>2.1200000000000002E-7</v>
      </c>
      <c r="S87" s="91">
        <v>4.0134672338974241E-13</v>
      </c>
      <c r="T87" s="91">
        <f t="shared" si="1"/>
        <v>1.3732419658260617E-10</v>
      </c>
      <c r="U87" s="91">
        <f>R87/'סכום נכסי הקרן'!$C$42</f>
        <v>4.9373987952495478E-11</v>
      </c>
    </row>
    <row r="88" spans="2:21">
      <c r="B88" s="86" t="s">
        <v>469</v>
      </c>
      <c r="C88" s="87" t="s">
        <v>470</v>
      </c>
      <c r="D88" s="88" t="s">
        <v>112</v>
      </c>
      <c r="E88" s="88" t="s">
        <v>27</v>
      </c>
      <c r="F88" s="87" t="s">
        <v>366</v>
      </c>
      <c r="G88" s="88" t="s">
        <v>306</v>
      </c>
      <c r="H88" s="87" t="s">
        <v>462</v>
      </c>
      <c r="I88" s="87" t="s">
        <v>119</v>
      </c>
      <c r="J88" s="101"/>
      <c r="K88" s="90">
        <v>1.9399999999999722</v>
      </c>
      <c r="L88" s="88" t="s">
        <v>121</v>
      </c>
      <c r="M88" s="89">
        <v>1.95E-2</v>
      </c>
      <c r="N88" s="89">
        <v>3.2100000001721272E-2</v>
      </c>
      <c r="O88" s="90">
        <v>4215.6380730000001</v>
      </c>
      <c r="P88" s="102">
        <v>110.25</v>
      </c>
      <c r="Q88" s="90"/>
      <c r="R88" s="90">
        <v>4.6477411200000009</v>
      </c>
      <c r="S88" s="91">
        <v>7.4078439794502548E-6</v>
      </c>
      <c r="T88" s="91">
        <f t="shared" si="1"/>
        <v>3.0106005435280294E-3</v>
      </c>
      <c r="U88" s="91">
        <f>R88/'סכום נכסי הקרן'!$C$42</f>
        <v>1.0824411040811222E-3</v>
      </c>
    </row>
    <row r="89" spans="2:21">
      <c r="B89" s="86" t="s">
        <v>471</v>
      </c>
      <c r="C89" s="87" t="s">
        <v>472</v>
      </c>
      <c r="D89" s="88" t="s">
        <v>112</v>
      </c>
      <c r="E89" s="88" t="s">
        <v>27</v>
      </c>
      <c r="F89" s="87" t="s">
        <v>366</v>
      </c>
      <c r="G89" s="88" t="s">
        <v>306</v>
      </c>
      <c r="H89" s="87" t="s">
        <v>462</v>
      </c>
      <c r="I89" s="87" t="s">
        <v>119</v>
      </c>
      <c r="J89" s="101"/>
      <c r="K89" s="90">
        <v>5.1499999999999932</v>
      </c>
      <c r="L89" s="88" t="s">
        <v>121</v>
      </c>
      <c r="M89" s="89">
        <v>1.1699999999999999E-2</v>
      </c>
      <c r="N89" s="89">
        <v>3.92000000003703E-2</v>
      </c>
      <c r="O89" s="90">
        <v>1119.252759</v>
      </c>
      <c r="P89" s="102">
        <v>96.51</v>
      </c>
      <c r="Q89" s="90"/>
      <c r="R89" s="90">
        <v>1.0801908880000004</v>
      </c>
      <c r="S89" s="91">
        <v>1.5515855689048962E-6</v>
      </c>
      <c r="T89" s="91">
        <f t="shared" si="1"/>
        <v>6.9969974457760359E-4</v>
      </c>
      <c r="U89" s="91">
        <f>R89/'סכום נכסי הקרן'!$C$42</f>
        <v>2.5157232023824248E-4</v>
      </c>
    </row>
    <row r="90" spans="2:21">
      <c r="B90" s="86" t="s">
        <v>473</v>
      </c>
      <c r="C90" s="87" t="s">
        <v>474</v>
      </c>
      <c r="D90" s="88" t="s">
        <v>112</v>
      </c>
      <c r="E90" s="88" t="s">
        <v>27</v>
      </c>
      <c r="F90" s="87" t="s">
        <v>366</v>
      </c>
      <c r="G90" s="88" t="s">
        <v>306</v>
      </c>
      <c r="H90" s="87" t="s">
        <v>462</v>
      </c>
      <c r="I90" s="87" t="s">
        <v>119</v>
      </c>
      <c r="J90" s="101"/>
      <c r="K90" s="90">
        <v>3.5000000000000342</v>
      </c>
      <c r="L90" s="88" t="s">
        <v>121</v>
      </c>
      <c r="M90" s="89">
        <v>3.3500000000000002E-2</v>
      </c>
      <c r="N90" s="89">
        <v>3.3799999997807605E-2</v>
      </c>
      <c r="O90" s="90">
        <v>3852.5957940000003</v>
      </c>
      <c r="P90" s="102">
        <v>111.29</v>
      </c>
      <c r="Q90" s="90"/>
      <c r="R90" s="90">
        <v>4.2875539630000015</v>
      </c>
      <c r="S90" s="91">
        <v>5.7809490496251039E-6</v>
      </c>
      <c r="T90" s="91">
        <f t="shared" si="1"/>
        <v>2.7772872795921899E-3</v>
      </c>
      <c r="U90" s="91">
        <f>R90/'סכום נכסי הקרן'!$C$42</f>
        <v>9.9855489488130341E-4</v>
      </c>
    </row>
    <row r="91" spans="2:21">
      <c r="B91" s="86" t="s">
        <v>475</v>
      </c>
      <c r="C91" s="87" t="s">
        <v>476</v>
      </c>
      <c r="D91" s="88" t="s">
        <v>112</v>
      </c>
      <c r="E91" s="88" t="s">
        <v>27</v>
      </c>
      <c r="F91" s="87" t="s">
        <v>366</v>
      </c>
      <c r="G91" s="88" t="s">
        <v>306</v>
      </c>
      <c r="H91" s="87" t="s">
        <v>462</v>
      </c>
      <c r="I91" s="87" t="s">
        <v>119</v>
      </c>
      <c r="J91" s="101"/>
      <c r="K91" s="90">
        <v>5.1600000000000303</v>
      </c>
      <c r="L91" s="88" t="s">
        <v>121</v>
      </c>
      <c r="M91" s="89">
        <v>1.3300000000000001E-2</v>
      </c>
      <c r="N91" s="89">
        <v>3.9200000000372957E-2</v>
      </c>
      <c r="O91" s="90">
        <v>17467.386872000003</v>
      </c>
      <c r="P91" s="102">
        <v>97.5</v>
      </c>
      <c r="Q91" s="90">
        <v>0.12916209400000003</v>
      </c>
      <c r="R91" s="90">
        <v>17.159864333000005</v>
      </c>
      <c r="S91" s="91">
        <v>1.4709378418526318E-5</v>
      </c>
      <c r="T91" s="91">
        <f t="shared" si="1"/>
        <v>1.1115398976395022E-2</v>
      </c>
      <c r="U91" s="91">
        <f>R91/'סכום נכסי הקרן'!$C$42</f>
        <v>3.9964666737924487E-3</v>
      </c>
    </row>
    <row r="92" spans="2:21">
      <c r="B92" s="86" t="s">
        <v>477</v>
      </c>
      <c r="C92" s="87" t="s">
        <v>478</v>
      </c>
      <c r="D92" s="88" t="s">
        <v>112</v>
      </c>
      <c r="E92" s="88" t="s">
        <v>27</v>
      </c>
      <c r="F92" s="87" t="s">
        <v>366</v>
      </c>
      <c r="G92" s="88" t="s">
        <v>306</v>
      </c>
      <c r="H92" s="87" t="s">
        <v>458</v>
      </c>
      <c r="I92" s="87" t="s">
        <v>302</v>
      </c>
      <c r="J92" s="101"/>
      <c r="K92" s="90">
        <v>5.749999999999889</v>
      </c>
      <c r="L92" s="88" t="s">
        <v>121</v>
      </c>
      <c r="M92" s="89">
        <v>1.8700000000000001E-2</v>
      </c>
      <c r="N92" s="89">
        <v>4.03999999991424E-2</v>
      </c>
      <c r="O92" s="90">
        <v>9306.809035000002</v>
      </c>
      <c r="P92" s="102">
        <v>95.22</v>
      </c>
      <c r="Q92" s="90"/>
      <c r="R92" s="90">
        <v>8.861943569000001</v>
      </c>
      <c r="S92" s="91">
        <v>1.6644717737745622E-5</v>
      </c>
      <c r="T92" s="91">
        <f t="shared" si="1"/>
        <v>5.74037396591188E-3</v>
      </c>
      <c r="U92" s="91">
        <f>R92/'סכום נכסי הקרן'!$C$42</f>
        <v>2.0639127123184002E-3</v>
      </c>
    </row>
    <row r="93" spans="2:21">
      <c r="B93" s="86" t="s">
        <v>479</v>
      </c>
      <c r="C93" s="87" t="s">
        <v>480</v>
      </c>
      <c r="D93" s="88" t="s">
        <v>112</v>
      </c>
      <c r="E93" s="88" t="s">
        <v>27</v>
      </c>
      <c r="F93" s="87" t="s">
        <v>481</v>
      </c>
      <c r="G93" s="88" t="s">
        <v>289</v>
      </c>
      <c r="H93" s="87" t="s">
        <v>462</v>
      </c>
      <c r="I93" s="87" t="s">
        <v>119</v>
      </c>
      <c r="J93" s="101"/>
      <c r="K93" s="90">
        <v>4.3900000000000059</v>
      </c>
      <c r="L93" s="88" t="s">
        <v>121</v>
      </c>
      <c r="M93" s="89">
        <v>1.09E-2</v>
      </c>
      <c r="N93" s="89">
        <v>3.6999999998113563E-2</v>
      </c>
      <c r="O93" s="90">
        <v>0.10980200000000001</v>
      </c>
      <c r="P93" s="102">
        <v>4827766</v>
      </c>
      <c r="Q93" s="90"/>
      <c r="R93" s="90">
        <v>5.3009837800000001</v>
      </c>
      <c r="S93" s="91">
        <v>6.0466986067514735E-6</v>
      </c>
      <c r="T93" s="91">
        <f t="shared" si="1"/>
        <v>3.4337421636128616E-3</v>
      </c>
      <c r="U93" s="91">
        <f>R93/'סכום נכסי הקרן'!$C$42</f>
        <v>1.2345788174061034E-3</v>
      </c>
    </row>
    <row r="94" spans="2:21">
      <c r="B94" s="86" t="s">
        <v>482</v>
      </c>
      <c r="C94" s="87" t="s">
        <v>483</v>
      </c>
      <c r="D94" s="88" t="s">
        <v>112</v>
      </c>
      <c r="E94" s="88" t="s">
        <v>27</v>
      </c>
      <c r="F94" s="87" t="s">
        <v>481</v>
      </c>
      <c r="G94" s="88" t="s">
        <v>289</v>
      </c>
      <c r="H94" s="87" t="s">
        <v>462</v>
      </c>
      <c r="I94" s="87" t="s">
        <v>119</v>
      </c>
      <c r="J94" s="101"/>
      <c r="K94" s="90">
        <v>5.0299999999999212</v>
      </c>
      <c r="L94" s="88" t="s">
        <v>121</v>
      </c>
      <c r="M94" s="89">
        <v>2.9900000000000003E-2</v>
      </c>
      <c r="N94" s="89">
        <v>3.3999999997853442E-2</v>
      </c>
      <c r="O94" s="90">
        <v>9.0109000000000009E-2</v>
      </c>
      <c r="P94" s="102">
        <v>5169986</v>
      </c>
      <c r="Q94" s="90"/>
      <c r="R94" s="90">
        <v>4.6586355150000012</v>
      </c>
      <c r="S94" s="91">
        <v>5.6318125000000009E-6</v>
      </c>
      <c r="T94" s="91">
        <f t="shared" si="1"/>
        <v>3.0176574493800509E-3</v>
      </c>
      <c r="U94" s="91">
        <f>R94/'סכום נכסי הקרן'!$C$42</f>
        <v>1.0849783669465926E-3</v>
      </c>
    </row>
    <row r="95" spans="2:21">
      <c r="B95" s="86" t="s">
        <v>484</v>
      </c>
      <c r="C95" s="87" t="s">
        <v>485</v>
      </c>
      <c r="D95" s="88" t="s">
        <v>112</v>
      </c>
      <c r="E95" s="88" t="s">
        <v>27</v>
      </c>
      <c r="F95" s="87" t="s">
        <v>481</v>
      </c>
      <c r="G95" s="88" t="s">
        <v>289</v>
      </c>
      <c r="H95" s="87" t="s">
        <v>462</v>
      </c>
      <c r="I95" s="87" t="s">
        <v>119</v>
      </c>
      <c r="J95" s="101"/>
      <c r="K95" s="90">
        <v>2.669999998691702</v>
      </c>
      <c r="L95" s="88" t="s">
        <v>121</v>
      </c>
      <c r="M95" s="89">
        <v>2.3199999999999998E-2</v>
      </c>
      <c r="N95" s="89">
        <v>3.5899999973834043E-2</v>
      </c>
      <c r="O95" s="90">
        <v>1.2966000000000002E-2</v>
      </c>
      <c r="P95" s="102">
        <v>5423550</v>
      </c>
      <c r="Q95" s="90"/>
      <c r="R95" s="90">
        <v>0.70320387600000012</v>
      </c>
      <c r="S95" s="91">
        <v>2.1610000000000001E-6</v>
      </c>
      <c r="T95" s="91">
        <f t="shared" si="1"/>
        <v>4.5550427974280479E-4</v>
      </c>
      <c r="U95" s="91">
        <f>R95/'סכום נכסי הקרן'!$C$42</f>
        <v>1.6377348915930251E-4</v>
      </c>
    </row>
    <row r="96" spans="2:21">
      <c r="B96" s="86" t="s">
        <v>486</v>
      </c>
      <c r="C96" s="87" t="s">
        <v>487</v>
      </c>
      <c r="D96" s="88" t="s">
        <v>112</v>
      </c>
      <c r="E96" s="88" t="s">
        <v>27</v>
      </c>
      <c r="F96" s="87" t="s">
        <v>488</v>
      </c>
      <c r="G96" s="88" t="s">
        <v>289</v>
      </c>
      <c r="H96" s="87" t="s">
        <v>462</v>
      </c>
      <c r="I96" s="87" t="s">
        <v>119</v>
      </c>
      <c r="J96" s="101"/>
      <c r="K96" s="90">
        <v>2.0399999998281948</v>
      </c>
      <c r="L96" s="88" t="s">
        <v>121</v>
      </c>
      <c r="M96" s="89">
        <v>1.46E-2</v>
      </c>
      <c r="N96" s="89">
        <v>3.4599999997741084E-2</v>
      </c>
      <c r="O96" s="90">
        <v>0.11669200000000002</v>
      </c>
      <c r="P96" s="102">
        <v>5387000</v>
      </c>
      <c r="Q96" s="90"/>
      <c r="R96" s="90">
        <v>6.2861846770000014</v>
      </c>
      <c r="S96" s="91">
        <v>4.38148162054594E-6</v>
      </c>
      <c r="T96" s="91">
        <f t="shared" si="1"/>
        <v>4.0719116053722394E-3</v>
      </c>
      <c r="U96" s="91">
        <f>R96/'סכום נכסי הקרן'!$C$42</f>
        <v>1.4640283325913195E-3</v>
      </c>
    </row>
    <row r="97" spans="2:21">
      <c r="B97" s="86" t="s">
        <v>489</v>
      </c>
      <c r="C97" s="87" t="s">
        <v>490</v>
      </c>
      <c r="D97" s="88" t="s">
        <v>112</v>
      </c>
      <c r="E97" s="88" t="s">
        <v>27</v>
      </c>
      <c r="F97" s="87" t="s">
        <v>488</v>
      </c>
      <c r="G97" s="88" t="s">
        <v>289</v>
      </c>
      <c r="H97" s="87" t="s">
        <v>462</v>
      </c>
      <c r="I97" s="87" t="s">
        <v>119</v>
      </c>
      <c r="J97" s="101"/>
      <c r="K97" s="90">
        <v>2.6799999997970452</v>
      </c>
      <c r="L97" s="88" t="s">
        <v>121</v>
      </c>
      <c r="M97" s="89">
        <v>2.4199999999999999E-2</v>
      </c>
      <c r="N97" s="89">
        <v>3.7999999997100652E-2</v>
      </c>
      <c r="O97" s="90">
        <v>0.12762299999999999</v>
      </c>
      <c r="P97" s="102">
        <v>5405050</v>
      </c>
      <c r="Q97" s="90"/>
      <c r="R97" s="90">
        <v>6.8980939800000005</v>
      </c>
      <c r="S97" s="91">
        <v>4.2142055210672301E-6</v>
      </c>
      <c r="T97" s="91">
        <f t="shared" si="1"/>
        <v>4.468279310164208E-3</v>
      </c>
      <c r="U97" s="91">
        <f>R97/'סכום נכסי הקרן'!$C$42</f>
        <v>1.6065396653948188E-3</v>
      </c>
    </row>
    <row r="98" spans="2:21">
      <c r="B98" s="86" t="s">
        <v>491</v>
      </c>
      <c r="C98" s="87" t="s">
        <v>492</v>
      </c>
      <c r="D98" s="88" t="s">
        <v>112</v>
      </c>
      <c r="E98" s="88" t="s">
        <v>27</v>
      </c>
      <c r="F98" s="87" t="s">
        <v>488</v>
      </c>
      <c r="G98" s="88" t="s">
        <v>289</v>
      </c>
      <c r="H98" s="87" t="s">
        <v>462</v>
      </c>
      <c r="I98" s="87" t="s">
        <v>119</v>
      </c>
      <c r="J98" s="101"/>
      <c r="K98" s="90">
        <v>4.070000000097135</v>
      </c>
      <c r="L98" s="88" t="s">
        <v>121</v>
      </c>
      <c r="M98" s="89">
        <v>2E-3</v>
      </c>
      <c r="N98" s="89">
        <v>3.7000000001387645E-2</v>
      </c>
      <c r="O98" s="90">
        <v>7.6194000000000012E-2</v>
      </c>
      <c r="P98" s="102">
        <v>4728999</v>
      </c>
      <c r="Q98" s="90"/>
      <c r="R98" s="90">
        <v>3.6032193950000004</v>
      </c>
      <c r="S98" s="91">
        <v>6.6475309719071724E-6</v>
      </c>
      <c r="T98" s="91">
        <f t="shared" si="1"/>
        <v>2.334005700609619E-3</v>
      </c>
      <c r="U98" s="91">
        <f>R98/'סכום נכסי הקרן'!$C$42</f>
        <v>8.3917599527796253E-4</v>
      </c>
    </row>
    <row r="99" spans="2:21">
      <c r="B99" s="86" t="s">
        <v>493</v>
      </c>
      <c r="C99" s="87" t="s">
        <v>494</v>
      </c>
      <c r="D99" s="88" t="s">
        <v>112</v>
      </c>
      <c r="E99" s="88" t="s">
        <v>27</v>
      </c>
      <c r="F99" s="87" t="s">
        <v>488</v>
      </c>
      <c r="G99" s="88" t="s">
        <v>289</v>
      </c>
      <c r="H99" s="87" t="s">
        <v>462</v>
      </c>
      <c r="I99" s="87" t="s">
        <v>119</v>
      </c>
      <c r="J99" s="101"/>
      <c r="K99" s="90">
        <v>4.7300000001759699</v>
      </c>
      <c r="L99" s="88" t="s">
        <v>121</v>
      </c>
      <c r="M99" s="89">
        <v>3.1699999999999999E-2</v>
      </c>
      <c r="N99" s="89">
        <v>3.5100000001204008E-2</v>
      </c>
      <c r="O99" s="90">
        <v>0.10340100000000002</v>
      </c>
      <c r="P99" s="102">
        <v>5221114</v>
      </c>
      <c r="Q99" s="90"/>
      <c r="R99" s="90">
        <v>5.3986580850000001</v>
      </c>
      <c r="S99" s="91">
        <v>6.1220248667850812E-6</v>
      </c>
      <c r="T99" s="91">
        <f t="shared" si="1"/>
        <v>3.4970112459755476E-3</v>
      </c>
      <c r="U99" s="91">
        <f>R99/'סכום נכסי הקרן'!$C$42</f>
        <v>1.2573267889076996E-3</v>
      </c>
    </row>
    <row r="100" spans="2:21">
      <c r="B100" s="86" t="s">
        <v>495</v>
      </c>
      <c r="C100" s="87" t="s">
        <v>496</v>
      </c>
      <c r="D100" s="88" t="s">
        <v>112</v>
      </c>
      <c r="E100" s="88" t="s">
        <v>27</v>
      </c>
      <c r="F100" s="87" t="s">
        <v>497</v>
      </c>
      <c r="G100" s="88" t="s">
        <v>381</v>
      </c>
      <c r="H100" s="87" t="s">
        <v>458</v>
      </c>
      <c r="I100" s="87" t="s">
        <v>302</v>
      </c>
      <c r="J100" s="101"/>
      <c r="K100" s="90">
        <v>0.65999999989304914</v>
      </c>
      <c r="L100" s="88" t="s">
        <v>121</v>
      </c>
      <c r="M100" s="89">
        <v>3.85E-2</v>
      </c>
      <c r="N100" s="89">
        <v>2.4900000000066841E-2</v>
      </c>
      <c r="O100" s="90">
        <v>2547.7080000000005</v>
      </c>
      <c r="P100" s="102">
        <v>117.44</v>
      </c>
      <c r="Q100" s="90"/>
      <c r="R100" s="90">
        <v>2.9920284020000003</v>
      </c>
      <c r="S100" s="91">
        <v>1.0190832000000002E-5</v>
      </c>
      <c r="T100" s="91">
        <f t="shared" si="1"/>
        <v>1.9381032851744763E-3</v>
      </c>
      <c r="U100" s="91">
        <f>R100/'סכום נכסי הקרן'!$C$42</f>
        <v>6.9683195412203916E-4</v>
      </c>
    </row>
    <row r="101" spans="2:21">
      <c r="B101" s="86" t="s">
        <v>498</v>
      </c>
      <c r="C101" s="87" t="s">
        <v>499</v>
      </c>
      <c r="D101" s="88" t="s">
        <v>112</v>
      </c>
      <c r="E101" s="88" t="s">
        <v>27</v>
      </c>
      <c r="F101" s="87" t="s">
        <v>384</v>
      </c>
      <c r="G101" s="88" t="s">
        <v>306</v>
      </c>
      <c r="H101" s="87" t="s">
        <v>462</v>
      </c>
      <c r="I101" s="87" t="s">
        <v>119</v>
      </c>
      <c r="J101" s="101"/>
      <c r="K101" s="90">
        <v>4.1300000001071977</v>
      </c>
      <c r="L101" s="88" t="s">
        <v>121</v>
      </c>
      <c r="M101" s="89">
        <v>2.4E-2</v>
      </c>
      <c r="N101" s="89">
        <v>3.140000000062243E-2</v>
      </c>
      <c r="O101" s="90">
        <v>7925.1240260000013</v>
      </c>
      <c r="P101" s="102">
        <v>109.47</v>
      </c>
      <c r="Q101" s="90"/>
      <c r="R101" s="90">
        <v>8.6756331390000021</v>
      </c>
      <c r="S101" s="91">
        <v>7.3533925491051513E-6</v>
      </c>
      <c r="T101" s="91">
        <f t="shared" si="1"/>
        <v>5.6196903332953246E-3</v>
      </c>
      <c r="U101" s="91">
        <f>R101/'סכום נכסי הקרן'!$C$42</f>
        <v>2.0205217268172483E-3</v>
      </c>
    </row>
    <row r="102" spans="2:21">
      <c r="B102" s="86" t="s">
        <v>500</v>
      </c>
      <c r="C102" s="87" t="s">
        <v>501</v>
      </c>
      <c r="D102" s="88" t="s">
        <v>112</v>
      </c>
      <c r="E102" s="88" t="s">
        <v>27</v>
      </c>
      <c r="F102" s="87" t="s">
        <v>384</v>
      </c>
      <c r="G102" s="88" t="s">
        <v>306</v>
      </c>
      <c r="H102" s="87" t="s">
        <v>462</v>
      </c>
      <c r="I102" s="87" t="s">
        <v>119</v>
      </c>
      <c r="J102" s="101"/>
      <c r="K102" s="90">
        <v>0.25</v>
      </c>
      <c r="L102" s="88" t="s">
        <v>121</v>
      </c>
      <c r="M102" s="89">
        <v>3.4799999999999998E-2</v>
      </c>
      <c r="N102" s="89">
        <v>4.1499999806968439E-2</v>
      </c>
      <c r="O102" s="90">
        <v>46.453547999999998</v>
      </c>
      <c r="P102" s="102">
        <v>111.52</v>
      </c>
      <c r="Q102" s="90"/>
      <c r="R102" s="90">
        <v>5.1805000000000004E-2</v>
      </c>
      <c r="S102" s="91">
        <v>3.5674830653684928E-7</v>
      </c>
      <c r="T102" s="91">
        <f t="shared" si="1"/>
        <v>3.3556981150763739E-5</v>
      </c>
      <c r="U102" s="91">
        <f>R102/'סכום נכסי הקרן'!$C$42</f>
        <v>1.2065186065467115E-5</v>
      </c>
    </row>
    <row r="103" spans="2:21">
      <c r="B103" s="86" t="s">
        <v>502</v>
      </c>
      <c r="C103" s="87" t="s">
        <v>503</v>
      </c>
      <c r="D103" s="88" t="s">
        <v>112</v>
      </c>
      <c r="E103" s="88" t="s">
        <v>27</v>
      </c>
      <c r="F103" s="87" t="s">
        <v>384</v>
      </c>
      <c r="G103" s="88" t="s">
        <v>306</v>
      </c>
      <c r="H103" s="87" t="s">
        <v>462</v>
      </c>
      <c r="I103" s="87" t="s">
        <v>119</v>
      </c>
      <c r="J103" s="101"/>
      <c r="K103" s="90">
        <v>6.2799999994458826</v>
      </c>
      <c r="L103" s="88" t="s">
        <v>121</v>
      </c>
      <c r="M103" s="89">
        <v>1.4999999999999999E-2</v>
      </c>
      <c r="N103" s="89">
        <v>3.3099999995952346E-2</v>
      </c>
      <c r="O103" s="90">
        <v>4774.8702850000009</v>
      </c>
      <c r="P103" s="102">
        <v>95.95</v>
      </c>
      <c r="Q103" s="90">
        <v>3.8474034000000011E-2</v>
      </c>
      <c r="R103" s="90">
        <v>4.6199620770000012</v>
      </c>
      <c r="S103" s="91">
        <v>1.8240297464357875E-5</v>
      </c>
      <c r="T103" s="91">
        <f t="shared" si="1"/>
        <v>2.9926065116327055E-3</v>
      </c>
      <c r="U103" s="91">
        <f>R103/'סכום נכסי הקרן'!$C$42</f>
        <v>1.0759714713716227E-3</v>
      </c>
    </row>
    <row r="104" spans="2:21">
      <c r="B104" s="86" t="s">
        <v>504</v>
      </c>
      <c r="C104" s="87" t="s">
        <v>505</v>
      </c>
      <c r="D104" s="88" t="s">
        <v>112</v>
      </c>
      <c r="E104" s="88" t="s">
        <v>27</v>
      </c>
      <c r="F104" s="87" t="s">
        <v>506</v>
      </c>
      <c r="G104" s="88" t="s">
        <v>381</v>
      </c>
      <c r="H104" s="87" t="s">
        <v>462</v>
      </c>
      <c r="I104" s="87" t="s">
        <v>119</v>
      </c>
      <c r="J104" s="101"/>
      <c r="K104" s="90">
        <v>1.800000000055056</v>
      </c>
      <c r="L104" s="88" t="s">
        <v>121</v>
      </c>
      <c r="M104" s="89">
        <v>2.4799999999999999E-2</v>
      </c>
      <c r="N104" s="89">
        <v>2.8599999998458428E-2</v>
      </c>
      <c r="O104" s="90">
        <v>3265.5987530000007</v>
      </c>
      <c r="P104" s="102">
        <v>111.24</v>
      </c>
      <c r="Q104" s="90"/>
      <c r="R104" s="90">
        <v>3.6326521960000009</v>
      </c>
      <c r="S104" s="91">
        <v>7.711228059323992E-6</v>
      </c>
      <c r="T104" s="91">
        <f t="shared" si="1"/>
        <v>2.3530709635836795E-3</v>
      </c>
      <c r="U104" s="91">
        <f>R104/'סכום נכסי הקרן'!$C$42</f>
        <v>8.4603078189108617E-4</v>
      </c>
    </row>
    <row r="105" spans="2:21">
      <c r="B105" s="86" t="s">
        <v>507</v>
      </c>
      <c r="C105" s="87" t="s">
        <v>508</v>
      </c>
      <c r="D105" s="88" t="s">
        <v>112</v>
      </c>
      <c r="E105" s="88" t="s">
        <v>27</v>
      </c>
      <c r="F105" s="87" t="s">
        <v>509</v>
      </c>
      <c r="G105" s="88" t="s">
        <v>306</v>
      </c>
      <c r="H105" s="87" t="s">
        <v>458</v>
      </c>
      <c r="I105" s="87" t="s">
        <v>302</v>
      </c>
      <c r="J105" s="101"/>
      <c r="K105" s="90">
        <v>2.2399999999041618</v>
      </c>
      <c r="L105" s="88" t="s">
        <v>121</v>
      </c>
      <c r="M105" s="89">
        <v>1.3999999999999999E-2</v>
      </c>
      <c r="N105" s="89">
        <v>3.1599999999361077E-2</v>
      </c>
      <c r="O105" s="90">
        <v>4620.1718550000005</v>
      </c>
      <c r="P105" s="102">
        <v>107.61</v>
      </c>
      <c r="Q105" s="90">
        <v>3.6674279000000004E-2</v>
      </c>
      <c r="R105" s="90">
        <v>5.0084412020000011</v>
      </c>
      <c r="S105" s="91">
        <v>5.1993831363943289E-6</v>
      </c>
      <c r="T105" s="91">
        <f t="shared" si="1"/>
        <v>3.2442460575277002E-3</v>
      </c>
      <c r="U105" s="91">
        <f>R105/'סכום נכסי הקרן'!$C$42</f>
        <v>1.1664467715487264E-3</v>
      </c>
    </row>
    <row r="106" spans="2:21">
      <c r="B106" s="86" t="s">
        <v>510</v>
      </c>
      <c r="C106" s="87" t="s">
        <v>511</v>
      </c>
      <c r="D106" s="88" t="s">
        <v>112</v>
      </c>
      <c r="E106" s="88" t="s">
        <v>27</v>
      </c>
      <c r="F106" s="87" t="s">
        <v>293</v>
      </c>
      <c r="G106" s="88" t="s">
        <v>289</v>
      </c>
      <c r="H106" s="87" t="s">
        <v>462</v>
      </c>
      <c r="I106" s="87" t="s">
        <v>119</v>
      </c>
      <c r="J106" s="101"/>
      <c r="K106" s="90">
        <v>2.6799999999285951</v>
      </c>
      <c r="L106" s="88" t="s">
        <v>121</v>
      </c>
      <c r="M106" s="89">
        <v>1.89E-2</v>
      </c>
      <c r="N106" s="89">
        <v>3.2699999999821483E-2</v>
      </c>
      <c r="O106" s="90">
        <v>5.1917000000000012E-2</v>
      </c>
      <c r="P106" s="102">
        <v>5395000</v>
      </c>
      <c r="Q106" s="90"/>
      <c r="R106" s="90">
        <v>2.8009355150000004</v>
      </c>
      <c r="S106" s="91">
        <v>6.4896250000000014E-6</v>
      </c>
      <c r="T106" s="91">
        <f t="shared" si="1"/>
        <v>1.8143217890427513E-3</v>
      </c>
      <c r="U106" s="91">
        <f>R106/'סכום נכסי הקרן'!$C$42</f>
        <v>6.5232715270437136E-4</v>
      </c>
    </row>
    <row r="107" spans="2:21">
      <c r="B107" s="86" t="s">
        <v>512</v>
      </c>
      <c r="C107" s="87" t="s">
        <v>513</v>
      </c>
      <c r="D107" s="88" t="s">
        <v>112</v>
      </c>
      <c r="E107" s="88" t="s">
        <v>27</v>
      </c>
      <c r="F107" s="87" t="s">
        <v>293</v>
      </c>
      <c r="G107" s="88" t="s">
        <v>289</v>
      </c>
      <c r="H107" s="87" t="s">
        <v>462</v>
      </c>
      <c r="I107" s="87" t="s">
        <v>119</v>
      </c>
      <c r="J107" s="101"/>
      <c r="K107" s="90">
        <v>4.3799999999016261</v>
      </c>
      <c r="L107" s="88" t="s">
        <v>121</v>
      </c>
      <c r="M107" s="89">
        <v>3.3099999999999997E-2</v>
      </c>
      <c r="N107" s="89">
        <v>3.5299999999016257E-2</v>
      </c>
      <c r="O107" s="90">
        <v>7.863500000000001E-2</v>
      </c>
      <c r="P107" s="102">
        <v>5170870</v>
      </c>
      <c r="Q107" s="90"/>
      <c r="R107" s="90">
        <v>4.0661326800000008</v>
      </c>
      <c r="S107" s="91">
        <v>5.6051749946539322E-6</v>
      </c>
      <c r="T107" s="91">
        <f t="shared" si="1"/>
        <v>2.6338603937701853E-3</v>
      </c>
      <c r="U107" s="91">
        <f>R107/'סכום נכסי הקרן'!$C$42</f>
        <v>9.4698672620551025E-4</v>
      </c>
    </row>
    <row r="108" spans="2:21">
      <c r="B108" s="86" t="s">
        <v>514</v>
      </c>
      <c r="C108" s="87" t="s">
        <v>515</v>
      </c>
      <c r="D108" s="88" t="s">
        <v>112</v>
      </c>
      <c r="E108" s="88" t="s">
        <v>27</v>
      </c>
      <c r="F108" s="87" t="s">
        <v>293</v>
      </c>
      <c r="G108" s="88" t="s">
        <v>289</v>
      </c>
      <c r="H108" s="87" t="s">
        <v>462</v>
      </c>
      <c r="I108" s="87" t="s">
        <v>119</v>
      </c>
      <c r="J108" s="101"/>
      <c r="K108" s="90">
        <v>5.9999999952316758E-2</v>
      </c>
      <c r="L108" s="88" t="s">
        <v>121</v>
      </c>
      <c r="M108" s="89">
        <v>1.8200000000000001E-2</v>
      </c>
      <c r="N108" s="89">
        <v>8.80000000129426E-2</v>
      </c>
      <c r="O108" s="90">
        <v>5.2243000000000005E-2</v>
      </c>
      <c r="P108" s="102">
        <v>5620000</v>
      </c>
      <c r="Q108" s="90"/>
      <c r="R108" s="90">
        <v>2.9360427690000006</v>
      </c>
      <c r="S108" s="91">
        <v>3.6762367180353251E-6</v>
      </c>
      <c r="T108" s="91">
        <f t="shared" si="1"/>
        <v>1.9018382754013934E-3</v>
      </c>
      <c r="U108" s="91">
        <f>R108/'סכום נכסי הקרן'!$C$42</f>
        <v>6.8379311464442213E-4</v>
      </c>
    </row>
    <row r="109" spans="2:21">
      <c r="B109" s="86" t="s">
        <v>516</v>
      </c>
      <c r="C109" s="87" t="s">
        <v>517</v>
      </c>
      <c r="D109" s="88" t="s">
        <v>112</v>
      </c>
      <c r="E109" s="88" t="s">
        <v>27</v>
      </c>
      <c r="F109" s="87" t="s">
        <v>293</v>
      </c>
      <c r="G109" s="88" t="s">
        <v>289</v>
      </c>
      <c r="H109" s="87" t="s">
        <v>462</v>
      </c>
      <c r="I109" s="87" t="s">
        <v>119</v>
      </c>
      <c r="J109" s="101"/>
      <c r="K109" s="90">
        <v>1.2199999998294351</v>
      </c>
      <c r="L109" s="88" t="s">
        <v>121</v>
      </c>
      <c r="M109" s="89">
        <v>1.89E-2</v>
      </c>
      <c r="N109" s="89">
        <v>3.5699999999059706E-2</v>
      </c>
      <c r="O109" s="90">
        <v>8.3871000000000015E-2</v>
      </c>
      <c r="P109" s="102">
        <v>5452500</v>
      </c>
      <c r="Q109" s="90"/>
      <c r="R109" s="90">
        <v>4.5730390990000007</v>
      </c>
      <c r="S109" s="91">
        <v>3.8476465730801002E-6</v>
      </c>
      <c r="T109" s="91">
        <f t="shared" si="1"/>
        <v>2.9622118877878313E-3</v>
      </c>
      <c r="U109" s="91">
        <f>R109/'סכום נכסי הקרן'!$C$42</f>
        <v>1.0650432895297963E-3</v>
      </c>
    </row>
    <row r="110" spans="2:21">
      <c r="B110" s="86" t="s">
        <v>518</v>
      </c>
      <c r="C110" s="87" t="s">
        <v>519</v>
      </c>
      <c r="D110" s="88" t="s">
        <v>112</v>
      </c>
      <c r="E110" s="88" t="s">
        <v>27</v>
      </c>
      <c r="F110" s="87" t="s">
        <v>520</v>
      </c>
      <c r="G110" s="88" t="s">
        <v>306</v>
      </c>
      <c r="H110" s="87" t="s">
        <v>462</v>
      </c>
      <c r="I110" s="87" t="s">
        <v>119</v>
      </c>
      <c r="J110" s="101"/>
      <c r="K110" s="90">
        <v>0.77999999978088841</v>
      </c>
      <c r="L110" s="88" t="s">
        <v>121</v>
      </c>
      <c r="M110" s="89">
        <v>2.75E-2</v>
      </c>
      <c r="N110" s="89">
        <v>3.1699999990626899E-2</v>
      </c>
      <c r="O110" s="90">
        <v>727.82789600000024</v>
      </c>
      <c r="P110" s="102">
        <v>112.87</v>
      </c>
      <c r="Q110" s="90"/>
      <c r="R110" s="90">
        <v>0.82149938100000008</v>
      </c>
      <c r="S110" s="91">
        <v>2.6324557944135318E-6</v>
      </c>
      <c r="T110" s="91">
        <f t="shared" si="1"/>
        <v>5.3213086079685514E-4</v>
      </c>
      <c r="U110" s="91">
        <f>R110/'סכום נכסי הקרן'!$C$42</f>
        <v>1.9132405915319101E-4</v>
      </c>
    </row>
    <row r="111" spans="2:21">
      <c r="B111" s="86" t="s">
        <v>521</v>
      </c>
      <c r="C111" s="87" t="s">
        <v>522</v>
      </c>
      <c r="D111" s="88" t="s">
        <v>112</v>
      </c>
      <c r="E111" s="88" t="s">
        <v>27</v>
      </c>
      <c r="F111" s="87" t="s">
        <v>520</v>
      </c>
      <c r="G111" s="88" t="s">
        <v>306</v>
      </c>
      <c r="H111" s="87" t="s">
        <v>462</v>
      </c>
      <c r="I111" s="87" t="s">
        <v>119</v>
      </c>
      <c r="J111" s="101"/>
      <c r="K111" s="90">
        <v>3.840000000156548</v>
      </c>
      <c r="L111" s="88" t="s">
        <v>121</v>
      </c>
      <c r="M111" s="89">
        <v>1.9599999999999999E-2</v>
      </c>
      <c r="N111" s="89">
        <v>3.1200000000952893E-2</v>
      </c>
      <c r="O111" s="90">
        <v>5430.9127080000007</v>
      </c>
      <c r="P111" s="102">
        <v>108.21</v>
      </c>
      <c r="Q111" s="90"/>
      <c r="R111" s="90">
        <v>5.8767910620000015</v>
      </c>
      <c r="S111" s="91">
        <v>5.1671722135994378E-6</v>
      </c>
      <c r="T111" s="91">
        <f t="shared" si="1"/>
        <v>3.8067245805329763E-3</v>
      </c>
      <c r="U111" s="91">
        <f>R111/'סכום נכסי הקרן'!$C$42</f>
        <v>1.3686821278043452E-3</v>
      </c>
    </row>
    <row r="112" spans="2:21">
      <c r="B112" s="86" t="s">
        <v>523</v>
      </c>
      <c r="C112" s="87" t="s">
        <v>524</v>
      </c>
      <c r="D112" s="88" t="s">
        <v>112</v>
      </c>
      <c r="E112" s="88" t="s">
        <v>27</v>
      </c>
      <c r="F112" s="87" t="s">
        <v>520</v>
      </c>
      <c r="G112" s="88" t="s">
        <v>306</v>
      </c>
      <c r="H112" s="87" t="s">
        <v>462</v>
      </c>
      <c r="I112" s="87" t="s">
        <v>119</v>
      </c>
      <c r="J112" s="101"/>
      <c r="K112" s="90">
        <v>6.0699999998812659</v>
      </c>
      <c r="L112" s="88" t="s">
        <v>121</v>
      </c>
      <c r="M112" s="89">
        <v>1.5800000000000002E-2</v>
      </c>
      <c r="N112" s="89">
        <v>3.2799999999235004E-2</v>
      </c>
      <c r="O112" s="90">
        <v>12466.706318000004</v>
      </c>
      <c r="P112" s="102">
        <v>100.66</v>
      </c>
      <c r="Q112" s="90"/>
      <c r="R112" s="90">
        <v>12.548986507000002</v>
      </c>
      <c r="S112" s="91">
        <v>1.0499606968395623E-5</v>
      </c>
      <c r="T112" s="91">
        <f t="shared" si="1"/>
        <v>8.1286768396214171E-3</v>
      </c>
      <c r="U112" s="91">
        <f>R112/'סכום נכסי הקרן'!$C$42</f>
        <v>2.9226108896822944E-3</v>
      </c>
    </row>
    <row r="113" spans="2:21">
      <c r="B113" s="86" t="s">
        <v>525</v>
      </c>
      <c r="C113" s="87" t="s">
        <v>526</v>
      </c>
      <c r="D113" s="88" t="s">
        <v>112</v>
      </c>
      <c r="E113" s="88" t="s">
        <v>27</v>
      </c>
      <c r="F113" s="87" t="s">
        <v>527</v>
      </c>
      <c r="G113" s="88" t="s">
        <v>381</v>
      </c>
      <c r="H113" s="87" t="s">
        <v>462</v>
      </c>
      <c r="I113" s="87" t="s">
        <v>119</v>
      </c>
      <c r="J113" s="101"/>
      <c r="K113" s="90">
        <v>2.9799999991252495</v>
      </c>
      <c r="L113" s="88" t="s">
        <v>121</v>
      </c>
      <c r="M113" s="89">
        <v>2.2499999999999999E-2</v>
      </c>
      <c r="N113" s="89">
        <v>2.4799999993825289E-2</v>
      </c>
      <c r="O113" s="90">
        <v>1718.7679210000001</v>
      </c>
      <c r="P113" s="102">
        <v>113.07</v>
      </c>
      <c r="Q113" s="90"/>
      <c r="R113" s="90">
        <v>1.9434108150000002</v>
      </c>
      <c r="S113" s="91">
        <v>4.2011736374073835E-6</v>
      </c>
      <c r="T113" s="91">
        <f t="shared" si="1"/>
        <v>1.2588553245274664E-3</v>
      </c>
      <c r="U113" s="91">
        <f>R113/'סכום נכסי הקרן'!$C$42</f>
        <v>4.5261293474792183E-4</v>
      </c>
    </row>
    <row r="114" spans="2:21">
      <c r="B114" s="86" t="s">
        <v>528</v>
      </c>
      <c r="C114" s="87" t="s">
        <v>529</v>
      </c>
      <c r="D114" s="88" t="s">
        <v>112</v>
      </c>
      <c r="E114" s="88" t="s">
        <v>27</v>
      </c>
      <c r="F114" s="87" t="s">
        <v>439</v>
      </c>
      <c r="G114" s="88" t="s">
        <v>306</v>
      </c>
      <c r="H114" s="87" t="s">
        <v>458</v>
      </c>
      <c r="I114" s="87" t="s">
        <v>302</v>
      </c>
      <c r="J114" s="101"/>
      <c r="K114" s="90">
        <v>2.1700000000726711</v>
      </c>
      <c r="L114" s="88" t="s">
        <v>121</v>
      </c>
      <c r="M114" s="89">
        <v>2.1499999999999998E-2</v>
      </c>
      <c r="N114" s="89">
        <v>3.4800000000924897E-2</v>
      </c>
      <c r="O114" s="90">
        <v>13693.472788000003</v>
      </c>
      <c r="P114" s="102">
        <v>110.54</v>
      </c>
      <c r="Q114" s="90"/>
      <c r="R114" s="90">
        <v>15.136764770000001</v>
      </c>
      <c r="S114" s="91">
        <v>6.9818377471423037E-6</v>
      </c>
      <c r="T114" s="91">
        <f t="shared" si="1"/>
        <v>9.8049248155667335E-3</v>
      </c>
      <c r="U114" s="91">
        <f>R114/'סכום נכסי הקרן'!$C$42</f>
        <v>3.5252945348761226E-3</v>
      </c>
    </row>
    <row r="115" spans="2:21">
      <c r="B115" s="86" t="s">
        <v>530</v>
      </c>
      <c r="C115" s="87" t="s">
        <v>531</v>
      </c>
      <c r="D115" s="88" t="s">
        <v>112</v>
      </c>
      <c r="E115" s="88" t="s">
        <v>27</v>
      </c>
      <c r="F115" s="87" t="s">
        <v>439</v>
      </c>
      <c r="G115" s="88" t="s">
        <v>306</v>
      </c>
      <c r="H115" s="87" t="s">
        <v>458</v>
      </c>
      <c r="I115" s="87" t="s">
        <v>302</v>
      </c>
      <c r="J115" s="101"/>
      <c r="K115" s="90">
        <v>7.1899999997022981</v>
      </c>
      <c r="L115" s="88" t="s">
        <v>121</v>
      </c>
      <c r="M115" s="89">
        <v>1.15E-2</v>
      </c>
      <c r="N115" s="89">
        <v>3.7699999998942052E-2</v>
      </c>
      <c r="O115" s="90">
        <v>8779.4943390000026</v>
      </c>
      <c r="P115" s="102">
        <v>92.59</v>
      </c>
      <c r="Q115" s="90"/>
      <c r="R115" s="90">
        <v>8.1289334180000008</v>
      </c>
      <c r="S115" s="91">
        <v>1.9095734112040457E-5</v>
      </c>
      <c r="T115" s="91">
        <f t="shared" si="1"/>
        <v>5.2655625033035313E-3</v>
      </c>
      <c r="U115" s="91">
        <f>R115/'סכום נכסי הקרן'!$C$42</f>
        <v>1.8931974558819334E-3</v>
      </c>
    </row>
    <row r="116" spans="2:21">
      <c r="B116" s="86" t="s">
        <v>532</v>
      </c>
      <c r="C116" s="87" t="s">
        <v>533</v>
      </c>
      <c r="D116" s="88" t="s">
        <v>112</v>
      </c>
      <c r="E116" s="88" t="s">
        <v>27</v>
      </c>
      <c r="F116" s="87" t="s">
        <v>534</v>
      </c>
      <c r="G116" s="88" t="s">
        <v>117</v>
      </c>
      <c r="H116" s="87" t="s">
        <v>535</v>
      </c>
      <c r="I116" s="87" t="s">
        <v>302</v>
      </c>
      <c r="J116" s="101"/>
      <c r="K116" s="90">
        <v>1.6300000005816133</v>
      </c>
      <c r="L116" s="88" t="s">
        <v>121</v>
      </c>
      <c r="M116" s="89">
        <v>1.8500000000000003E-2</v>
      </c>
      <c r="N116" s="89">
        <v>3.9900000014027139E-2</v>
      </c>
      <c r="O116" s="90">
        <v>824.28258200000016</v>
      </c>
      <c r="P116" s="102">
        <v>106.38</v>
      </c>
      <c r="Q116" s="90"/>
      <c r="R116" s="90">
        <v>0.87687182299999999</v>
      </c>
      <c r="S116" s="91">
        <v>1.0639469645655143E-6</v>
      </c>
      <c r="T116" s="91">
        <f t="shared" si="1"/>
        <v>5.6799867263868033E-4</v>
      </c>
      <c r="U116" s="91">
        <f>R116/'סכום נכסי הקרן'!$C$42</f>
        <v>2.0422008879568277E-4</v>
      </c>
    </row>
    <row r="117" spans="2:21">
      <c r="B117" s="86" t="s">
        <v>536</v>
      </c>
      <c r="C117" s="87" t="s">
        <v>537</v>
      </c>
      <c r="D117" s="88" t="s">
        <v>112</v>
      </c>
      <c r="E117" s="88" t="s">
        <v>27</v>
      </c>
      <c r="F117" s="87" t="s">
        <v>534</v>
      </c>
      <c r="G117" s="88" t="s">
        <v>117</v>
      </c>
      <c r="H117" s="87" t="s">
        <v>535</v>
      </c>
      <c r="I117" s="87" t="s">
        <v>302</v>
      </c>
      <c r="J117" s="101"/>
      <c r="K117" s="90">
        <v>2.2499999999770091</v>
      </c>
      <c r="L117" s="88" t="s">
        <v>121</v>
      </c>
      <c r="M117" s="89">
        <v>3.2000000000000001E-2</v>
      </c>
      <c r="N117" s="89">
        <v>4.3000000000827682E-2</v>
      </c>
      <c r="O117" s="90">
        <v>10727.933871000001</v>
      </c>
      <c r="P117" s="102">
        <v>101.36</v>
      </c>
      <c r="Q117" s="90"/>
      <c r="R117" s="90">
        <v>10.873833797000001</v>
      </c>
      <c r="S117" s="91">
        <v>1.8570543783771623E-5</v>
      </c>
      <c r="T117" s="91">
        <f t="shared" si="1"/>
        <v>7.0435872167255425E-3</v>
      </c>
      <c r="U117" s="91">
        <f>R117/'סכום נכסי הקרן'!$C$42</f>
        <v>2.5324742400496046E-3</v>
      </c>
    </row>
    <row r="118" spans="2:21">
      <c r="B118" s="86" t="s">
        <v>538</v>
      </c>
      <c r="C118" s="87" t="s">
        <v>539</v>
      </c>
      <c r="D118" s="88" t="s">
        <v>112</v>
      </c>
      <c r="E118" s="88" t="s">
        <v>27</v>
      </c>
      <c r="F118" s="87" t="s">
        <v>540</v>
      </c>
      <c r="G118" s="88" t="s">
        <v>117</v>
      </c>
      <c r="H118" s="87" t="s">
        <v>535</v>
      </c>
      <c r="I118" s="87" t="s">
        <v>302</v>
      </c>
      <c r="J118" s="101"/>
      <c r="K118" s="90">
        <v>0.49999999983733212</v>
      </c>
      <c r="L118" s="88" t="s">
        <v>121</v>
      </c>
      <c r="M118" s="89">
        <v>3.15E-2</v>
      </c>
      <c r="N118" s="89">
        <v>4.1299999995998371E-2</v>
      </c>
      <c r="O118" s="90">
        <v>2736.6121160000002</v>
      </c>
      <c r="P118" s="102">
        <v>110.56</v>
      </c>
      <c r="Q118" s="90">
        <v>4.7881025000000008E-2</v>
      </c>
      <c r="R118" s="90">
        <v>3.0737453709999998</v>
      </c>
      <c r="S118" s="91">
        <v>2.0182551617535924E-5</v>
      </c>
      <c r="T118" s="91">
        <f t="shared" si="1"/>
        <v>1.9910359130758475E-3</v>
      </c>
      <c r="U118" s="91">
        <f>R118/'סכום נכסי הקרן'!$C$42</f>
        <v>7.1586352319241849E-4</v>
      </c>
    </row>
    <row r="119" spans="2:21">
      <c r="B119" s="86" t="s">
        <v>541</v>
      </c>
      <c r="C119" s="87" t="s">
        <v>542</v>
      </c>
      <c r="D119" s="88" t="s">
        <v>112</v>
      </c>
      <c r="E119" s="88" t="s">
        <v>27</v>
      </c>
      <c r="F119" s="87" t="s">
        <v>540</v>
      </c>
      <c r="G119" s="88" t="s">
        <v>117</v>
      </c>
      <c r="H119" s="87" t="s">
        <v>535</v>
      </c>
      <c r="I119" s="87" t="s">
        <v>302</v>
      </c>
      <c r="J119" s="101"/>
      <c r="K119" s="90">
        <v>2.8199999999166843</v>
      </c>
      <c r="L119" s="88" t="s">
        <v>121</v>
      </c>
      <c r="M119" s="89">
        <v>0.01</v>
      </c>
      <c r="N119" s="89">
        <v>3.6899999997853032E-2</v>
      </c>
      <c r="O119" s="90">
        <v>6204.7413479999996</v>
      </c>
      <c r="P119" s="102">
        <v>100.59</v>
      </c>
      <c r="Q119" s="90"/>
      <c r="R119" s="90">
        <v>6.2413493860000004</v>
      </c>
      <c r="S119" s="91">
        <v>1.6802631523646524E-5</v>
      </c>
      <c r="T119" s="91">
        <f t="shared" si="1"/>
        <v>4.0428692925650583E-3</v>
      </c>
      <c r="U119" s="91">
        <f>R119/'סכום נכסי הקרן'!$C$42</f>
        <v>1.4535863650550899E-3</v>
      </c>
    </row>
    <row r="120" spans="2:21">
      <c r="B120" s="86" t="s">
        <v>543</v>
      </c>
      <c r="C120" s="87" t="s">
        <v>544</v>
      </c>
      <c r="D120" s="88" t="s">
        <v>112</v>
      </c>
      <c r="E120" s="88" t="s">
        <v>27</v>
      </c>
      <c r="F120" s="87" t="s">
        <v>540</v>
      </c>
      <c r="G120" s="88" t="s">
        <v>117</v>
      </c>
      <c r="H120" s="87" t="s">
        <v>535</v>
      </c>
      <c r="I120" s="87" t="s">
        <v>302</v>
      </c>
      <c r="J120" s="101"/>
      <c r="K120" s="90">
        <v>3.4099999998151032</v>
      </c>
      <c r="L120" s="88" t="s">
        <v>121</v>
      </c>
      <c r="M120" s="89">
        <v>3.2300000000000002E-2</v>
      </c>
      <c r="N120" s="89">
        <v>4.1599999997808626E-2</v>
      </c>
      <c r="O120" s="90">
        <v>6827.8002120000019</v>
      </c>
      <c r="P120" s="102">
        <v>100.15</v>
      </c>
      <c r="Q120" s="90">
        <v>0.46332502200000009</v>
      </c>
      <c r="R120" s="90">
        <v>7.3013669350000008</v>
      </c>
      <c r="S120" s="91">
        <v>1.5765741792929296E-5</v>
      </c>
      <c r="T120" s="91">
        <f t="shared" si="1"/>
        <v>4.7295016429418904E-3</v>
      </c>
      <c r="U120" s="91">
        <f>R120/'סכום נכסי הקרן'!$C$42</f>
        <v>1.7004603919124474E-3</v>
      </c>
    </row>
    <row r="121" spans="2:21">
      <c r="B121" s="86" t="s">
        <v>545</v>
      </c>
      <c r="C121" s="87" t="s">
        <v>546</v>
      </c>
      <c r="D121" s="88" t="s">
        <v>112</v>
      </c>
      <c r="E121" s="88" t="s">
        <v>27</v>
      </c>
      <c r="F121" s="87" t="s">
        <v>547</v>
      </c>
      <c r="G121" s="88" t="s">
        <v>548</v>
      </c>
      <c r="H121" s="87" t="s">
        <v>535</v>
      </c>
      <c r="I121" s="87" t="s">
        <v>302</v>
      </c>
      <c r="J121" s="101"/>
      <c r="K121" s="90">
        <v>4.8500000002666557</v>
      </c>
      <c r="L121" s="88" t="s">
        <v>121</v>
      </c>
      <c r="M121" s="89">
        <v>0.03</v>
      </c>
      <c r="N121" s="89">
        <v>4.2500000000634891E-2</v>
      </c>
      <c r="O121" s="90">
        <v>4109.872260000001</v>
      </c>
      <c r="P121" s="102">
        <v>95.81</v>
      </c>
      <c r="Q121" s="90"/>
      <c r="R121" s="90">
        <v>3.9376687870000007</v>
      </c>
      <c r="S121" s="91">
        <v>1.4681051424570632E-5</v>
      </c>
      <c r="T121" s="91">
        <f t="shared" si="1"/>
        <v>2.5506471819961339E-3</v>
      </c>
      <c r="U121" s="91">
        <f>R121/'סכום נכסי הקרן'!$C$42</f>
        <v>9.1706797759554481E-4</v>
      </c>
    </row>
    <row r="122" spans="2:21">
      <c r="B122" s="86" t="s">
        <v>549</v>
      </c>
      <c r="C122" s="87" t="s">
        <v>550</v>
      </c>
      <c r="D122" s="88" t="s">
        <v>112</v>
      </c>
      <c r="E122" s="88" t="s">
        <v>27</v>
      </c>
      <c r="F122" s="87" t="s">
        <v>551</v>
      </c>
      <c r="G122" s="88" t="s">
        <v>306</v>
      </c>
      <c r="H122" s="87" t="s">
        <v>552</v>
      </c>
      <c r="I122" s="87" t="s">
        <v>119</v>
      </c>
      <c r="J122" s="101"/>
      <c r="K122" s="90">
        <v>1.9899999999972144</v>
      </c>
      <c r="L122" s="88" t="s">
        <v>121</v>
      </c>
      <c r="M122" s="89">
        <v>2.5000000000000001E-2</v>
      </c>
      <c r="N122" s="89">
        <v>3.5000000001392757E-2</v>
      </c>
      <c r="O122" s="90">
        <v>3228.413289000001</v>
      </c>
      <c r="P122" s="102">
        <v>111.2</v>
      </c>
      <c r="Q122" s="90"/>
      <c r="R122" s="90">
        <v>3.5899956990000006</v>
      </c>
      <c r="S122" s="91">
        <v>9.0768884581436429E-6</v>
      </c>
      <c r="T122" s="91">
        <f t="shared" si="1"/>
        <v>2.3254399768876731E-3</v>
      </c>
      <c r="U122" s="91">
        <f>R122/'סכום נכסי הקרן'!$C$42</f>
        <v>8.3609624713177645E-4</v>
      </c>
    </row>
    <row r="123" spans="2:21">
      <c r="B123" s="86" t="s">
        <v>553</v>
      </c>
      <c r="C123" s="87" t="s">
        <v>554</v>
      </c>
      <c r="D123" s="88" t="s">
        <v>112</v>
      </c>
      <c r="E123" s="88" t="s">
        <v>27</v>
      </c>
      <c r="F123" s="87" t="s">
        <v>551</v>
      </c>
      <c r="G123" s="88" t="s">
        <v>306</v>
      </c>
      <c r="H123" s="87" t="s">
        <v>552</v>
      </c>
      <c r="I123" s="87" t="s">
        <v>119</v>
      </c>
      <c r="J123" s="101"/>
      <c r="K123" s="90">
        <v>4.9700000004687812</v>
      </c>
      <c r="L123" s="88" t="s">
        <v>121</v>
      </c>
      <c r="M123" s="89">
        <v>1.9E-2</v>
      </c>
      <c r="N123" s="89">
        <v>3.8700000003142374E-2</v>
      </c>
      <c r="O123" s="90">
        <v>3802.1808830000004</v>
      </c>
      <c r="P123" s="102">
        <v>102.11</v>
      </c>
      <c r="Q123" s="90"/>
      <c r="R123" s="90">
        <v>3.8824067940000009</v>
      </c>
      <c r="S123" s="91">
        <v>1.2651198109621604E-5</v>
      </c>
      <c r="T123" s="91">
        <f t="shared" si="1"/>
        <v>2.5148509141174617E-3</v>
      </c>
      <c r="U123" s="91">
        <f>R123/'סכום נכסי הקרן'!$C$42</f>
        <v>9.0419767110208789E-4</v>
      </c>
    </row>
    <row r="124" spans="2:21">
      <c r="B124" s="86" t="s">
        <v>555</v>
      </c>
      <c r="C124" s="87" t="s">
        <v>556</v>
      </c>
      <c r="D124" s="88" t="s">
        <v>112</v>
      </c>
      <c r="E124" s="88" t="s">
        <v>27</v>
      </c>
      <c r="F124" s="87" t="s">
        <v>551</v>
      </c>
      <c r="G124" s="88" t="s">
        <v>306</v>
      </c>
      <c r="H124" s="87" t="s">
        <v>552</v>
      </c>
      <c r="I124" s="87" t="s">
        <v>119</v>
      </c>
      <c r="J124" s="101"/>
      <c r="K124" s="90">
        <v>6.7099999989997743</v>
      </c>
      <c r="L124" s="88" t="s">
        <v>121</v>
      </c>
      <c r="M124" s="89">
        <v>3.9000000000000003E-3</v>
      </c>
      <c r="N124" s="89">
        <v>4.1499999993711158E-2</v>
      </c>
      <c r="O124" s="90">
        <v>3983.8313630000002</v>
      </c>
      <c r="P124" s="102">
        <v>83.82</v>
      </c>
      <c r="Q124" s="90"/>
      <c r="R124" s="90">
        <v>3.3392473540000007</v>
      </c>
      <c r="S124" s="91">
        <v>1.6952473885106384E-5</v>
      </c>
      <c r="T124" s="91">
        <f t="shared" si="1"/>
        <v>2.1630163211256771E-3</v>
      </c>
      <c r="U124" s="91">
        <f>R124/'סכום נכסי הקרן'!$C$42</f>
        <v>7.7769791805093599E-4</v>
      </c>
    </row>
    <row r="125" spans="2:21">
      <c r="B125" s="86" t="s">
        <v>557</v>
      </c>
      <c r="C125" s="87" t="s">
        <v>558</v>
      </c>
      <c r="D125" s="88" t="s">
        <v>112</v>
      </c>
      <c r="E125" s="88" t="s">
        <v>27</v>
      </c>
      <c r="F125" s="87" t="s">
        <v>559</v>
      </c>
      <c r="G125" s="88" t="s">
        <v>548</v>
      </c>
      <c r="H125" s="87" t="s">
        <v>535</v>
      </c>
      <c r="I125" s="87" t="s">
        <v>302</v>
      </c>
      <c r="J125" s="101"/>
      <c r="K125" s="90">
        <v>4.4199999994021208</v>
      </c>
      <c r="L125" s="88" t="s">
        <v>121</v>
      </c>
      <c r="M125" s="89">
        <v>7.4999999999999997E-3</v>
      </c>
      <c r="N125" s="89">
        <v>4.1299999993331345E-2</v>
      </c>
      <c r="O125" s="90">
        <v>2293.8625680000005</v>
      </c>
      <c r="P125" s="102">
        <v>94.79</v>
      </c>
      <c r="Q125" s="90"/>
      <c r="R125" s="90">
        <v>2.1743523650000007</v>
      </c>
      <c r="S125" s="91">
        <v>4.6931787986060061E-6</v>
      </c>
      <c r="T125" s="91">
        <f t="shared" si="1"/>
        <v>1.4084490170335599E-3</v>
      </c>
      <c r="U125" s="91">
        <f>R125/'סכום נכסי הקרן'!$C$42</f>
        <v>5.0639833714146267E-4</v>
      </c>
    </row>
    <row r="126" spans="2:21">
      <c r="B126" s="86" t="s">
        <v>560</v>
      </c>
      <c r="C126" s="87" t="s">
        <v>561</v>
      </c>
      <c r="D126" s="88" t="s">
        <v>112</v>
      </c>
      <c r="E126" s="88" t="s">
        <v>27</v>
      </c>
      <c r="F126" s="87" t="s">
        <v>559</v>
      </c>
      <c r="G126" s="88" t="s">
        <v>548</v>
      </c>
      <c r="H126" s="87" t="s">
        <v>535</v>
      </c>
      <c r="I126" s="87" t="s">
        <v>302</v>
      </c>
      <c r="J126" s="101"/>
      <c r="K126" s="90">
        <v>5.0899999998443324</v>
      </c>
      <c r="L126" s="88" t="s">
        <v>121</v>
      </c>
      <c r="M126" s="89">
        <v>7.4999999999999997E-3</v>
      </c>
      <c r="N126" s="89">
        <v>4.2899999999139043E-2</v>
      </c>
      <c r="O126" s="90">
        <v>12679.956700000002</v>
      </c>
      <c r="P126" s="102">
        <v>90.28</v>
      </c>
      <c r="Q126" s="90">
        <v>5.143294100000001E-2</v>
      </c>
      <c r="R126" s="90">
        <v>11.498897831000003</v>
      </c>
      <c r="S126" s="91">
        <v>1.2101978317532947E-5</v>
      </c>
      <c r="T126" s="91">
        <f t="shared" si="1"/>
        <v>7.4484759727714523E-3</v>
      </c>
      <c r="U126" s="91">
        <f>R126/'סכום נכסי הקרן'!$C$42</f>
        <v>2.678049259314955E-3</v>
      </c>
    </row>
    <row r="127" spans="2:21">
      <c r="B127" s="86" t="s">
        <v>562</v>
      </c>
      <c r="C127" s="87" t="s">
        <v>563</v>
      </c>
      <c r="D127" s="88" t="s">
        <v>112</v>
      </c>
      <c r="E127" s="88" t="s">
        <v>27</v>
      </c>
      <c r="F127" s="87" t="s">
        <v>509</v>
      </c>
      <c r="G127" s="88" t="s">
        <v>306</v>
      </c>
      <c r="H127" s="87" t="s">
        <v>535</v>
      </c>
      <c r="I127" s="87" t="s">
        <v>302</v>
      </c>
      <c r="J127" s="101"/>
      <c r="K127" s="90">
        <v>1.7099999991342487</v>
      </c>
      <c r="L127" s="88" t="s">
        <v>121</v>
      </c>
      <c r="M127" s="89">
        <v>2.0499999999999997E-2</v>
      </c>
      <c r="N127" s="89">
        <v>3.7899999979799134E-2</v>
      </c>
      <c r="O127" s="90">
        <v>629.34919200000013</v>
      </c>
      <c r="P127" s="102">
        <v>110.12</v>
      </c>
      <c r="Q127" s="90"/>
      <c r="R127" s="90">
        <v>0.69303935999999999</v>
      </c>
      <c r="S127" s="91">
        <v>1.7009593925998242E-6</v>
      </c>
      <c r="T127" s="91">
        <f t="shared" si="1"/>
        <v>4.4892015713265829E-4</v>
      </c>
      <c r="U127" s="91">
        <f>R127/'סכום נכסי הקרן'!$C$42</f>
        <v>1.6140621231719421E-4</v>
      </c>
    </row>
    <row r="128" spans="2:21">
      <c r="B128" s="86" t="s">
        <v>564</v>
      </c>
      <c r="C128" s="87" t="s">
        <v>565</v>
      </c>
      <c r="D128" s="88" t="s">
        <v>112</v>
      </c>
      <c r="E128" s="88" t="s">
        <v>27</v>
      </c>
      <c r="F128" s="87" t="s">
        <v>509</v>
      </c>
      <c r="G128" s="88" t="s">
        <v>306</v>
      </c>
      <c r="H128" s="87" t="s">
        <v>535</v>
      </c>
      <c r="I128" s="87" t="s">
        <v>302</v>
      </c>
      <c r="J128" s="101"/>
      <c r="K128" s="90">
        <v>2.5500000002080805</v>
      </c>
      <c r="L128" s="88" t="s">
        <v>121</v>
      </c>
      <c r="M128" s="89">
        <v>2.0499999999999997E-2</v>
      </c>
      <c r="N128" s="89">
        <v>3.6900000004785848E-2</v>
      </c>
      <c r="O128" s="90">
        <v>3544.7774910000003</v>
      </c>
      <c r="P128" s="102">
        <v>108.46</v>
      </c>
      <c r="Q128" s="90"/>
      <c r="R128" s="90">
        <v>3.8446658640000009</v>
      </c>
      <c r="S128" s="91">
        <v>4.0227662952101625E-6</v>
      </c>
      <c r="T128" s="91">
        <f t="shared" si="1"/>
        <v>2.4904040136904315E-3</v>
      </c>
      <c r="U128" s="91">
        <f>R128/'סכום נכסי הקרן'!$C$42</f>
        <v>8.9540795306842765E-4</v>
      </c>
    </row>
    <row r="129" spans="2:21">
      <c r="B129" s="86" t="s">
        <v>566</v>
      </c>
      <c r="C129" s="87" t="s">
        <v>567</v>
      </c>
      <c r="D129" s="88" t="s">
        <v>112</v>
      </c>
      <c r="E129" s="88" t="s">
        <v>27</v>
      </c>
      <c r="F129" s="87" t="s">
        <v>509</v>
      </c>
      <c r="G129" s="88" t="s">
        <v>306</v>
      </c>
      <c r="H129" s="87" t="s">
        <v>535</v>
      </c>
      <c r="I129" s="87" t="s">
        <v>302</v>
      </c>
      <c r="J129" s="101"/>
      <c r="K129" s="90">
        <v>5.2700000001785456</v>
      </c>
      <c r="L129" s="88" t="s">
        <v>121</v>
      </c>
      <c r="M129" s="89">
        <v>8.3999999999999995E-3</v>
      </c>
      <c r="N129" s="89">
        <v>4.2300000002408578E-2</v>
      </c>
      <c r="O129" s="90">
        <v>8942.5358540000016</v>
      </c>
      <c r="P129" s="102">
        <v>93.32</v>
      </c>
      <c r="Q129" s="90"/>
      <c r="R129" s="90">
        <v>8.3451744130000023</v>
      </c>
      <c r="S129" s="91">
        <v>1.3204205634482536E-5</v>
      </c>
      <c r="T129" s="91">
        <f t="shared" si="1"/>
        <v>5.4056338283346569E-3</v>
      </c>
      <c r="U129" s="91">
        <f>R129/'סכום נכסי הקרן'!$C$42</f>
        <v>1.943559155325168E-3</v>
      </c>
    </row>
    <row r="130" spans="2:21">
      <c r="B130" s="86" t="s">
        <v>568</v>
      </c>
      <c r="C130" s="87" t="s">
        <v>569</v>
      </c>
      <c r="D130" s="88" t="s">
        <v>112</v>
      </c>
      <c r="E130" s="88" t="s">
        <v>27</v>
      </c>
      <c r="F130" s="87" t="s">
        <v>509</v>
      </c>
      <c r="G130" s="88" t="s">
        <v>306</v>
      </c>
      <c r="H130" s="87" t="s">
        <v>535</v>
      </c>
      <c r="I130" s="87" t="s">
        <v>302</v>
      </c>
      <c r="J130" s="101"/>
      <c r="K130" s="90">
        <v>6.2500000025052476</v>
      </c>
      <c r="L130" s="88" t="s">
        <v>121</v>
      </c>
      <c r="M130" s="89">
        <v>5.0000000000000001E-3</v>
      </c>
      <c r="N130" s="89">
        <v>4.0300000016124687E-2</v>
      </c>
      <c r="O130" s="90">
        <v>1201.0959530000002</v>
      </c>
      <c r="P130" s="102">
        <v>88.06</v>
      </c>
      <c r="Q130" s="90">
        <v>4.001034500000001E-2</v>
      </c>
      <c r="R130" s="90">
        <v>1.0976954410000004</v>
      </c>
      <c r="S130" s="91">
        <v>7.0434941835784525E-6</v>
      </c>
      <c r="T130" s="91">
        <f t="shared" si="1"/>
        <v>7.1103841758355952E-4</v>
      </c>
      <c r="U130" s="91">
        <f>R130/'סכום נכסי הקרן'!$C$42</f>
        <v>2.5564906358227935E-4</v>
      </c>
    </row>
    <row r="131" spans="2:21">
      <c r="B131" s="86" t="s">
        <v>570</v>
      </c>
      <c r="C131" s="87" t="s">
        <v>571</v>
      </c>
      <c r="D131" s="88" t="s">
        <v>112</v>
      </c>
      <c r="E131" s="88" t="s">
        <v>27</v>
      </c>
      <c r="F131" s="87" t="s">
        <v>509</v>
      </c>
      <c r="G131" s="88" t="s">
        <v>306</v>
      </c>
      <c r="H131" s="87" t="s">
        <v>535</v>
      </c>
      <c r="I131" s="87" t="s">
        <v>302</v>
      </c>
      <c r="J131" s="101"/>
      <c r="K131" s="90">
        <v>6.1400000001661841</v>
      </c>
      <c r="L131" s="88" t="s">
        <v>121</v>
      </c>
      <c r="M131" s="89">
        <v>9.7000000000000003E-3</v>
      </c>
      <c r="N131" s="89">
        <v>4.470000000249276E-2</v>
      </c>
      <c r="O131" s="90">
        <v>3261.2483280000006</v>
      </c>
      <c r="P131" s="102">
        <v>88.66</v>
      </c>
      <c r="Q131" s="90">
        <v>0.11728340700000002</v>
      </c>
      <c r="R131" s="90">
        <v>3.0087061750000008</v>
      </c>
      <c r="S131" s="91">
        <v>8.2601746894276018E-6</v>
      </c>
      <c r="T131" s="91">
        <f t="shared" si="1"/>
        <v>1.9489064067688734E-3</v>
      </c>
      <c r="U131" s="91">
        <f>R131/'סכום נכסי הקרן'!$C$42</f>
        <v>7.0071614357098484E-4</v>
      </c>
    </row>
    <row r="132" spans="2:21">
      <c r="B132" s="86" t="s">
        <v>572</v>
      </c>
      <c r="C132" s="87" t="s">
        <v>573</v>
      </c>
      <c r="D132" s="88" t="s">
        <v>112</v>
      </c>
      <c r="E132" s="88" t="s">
        <v>27</v>
      </c>
      <c r="F132" s="87" t="s">
        <v>574</v>
      </c>
      <c r="G132" s="88" t="s">
        <v>575</v>
      </c>
      <c r="H132" s="87" t="s">
        <v>552</v>
      </c>
      <c r="I132" s="87" t="s">
        <v>119</v>
      </c>
      <c r="J132" s="101"/>
      <c r="K132" s="90">
        <v>1.289999999972953</v>
      </c>
      <c r="L132" s="88" t="s">
        <v>121</v>
      </c>
      <c r="M132" s="89">
        <v>1.8500000000000003E-2</v>
      </c>
      <c r="N132" s="89">
        <v>3.5699999998287033E-2</v>
      </c>
      <c r="O132" s="90">
        <v>5068.0187640000013</v>
      </c>
      <c r="P132" s="102">
        <v>109.43</v>
      </c>
      <c r="Q132" s="90"/>
      <c r="R132" s="90">
        <v>5.5459329350000006</v>
      </c>
      <c r="S132" s="91">
        <v>8.5886977426789605E-6</v>
      </c>
      <c r="T132" s="91">
        <f t="shared" si="1"/>
        <v>3.5924093613202359E-3</v>
      </c>
      <c r="U132" s="91">
        <f>R132/'סכום נכסי הקרן'!$C$42</f>
        <v>1.2916265373492353E-3</v>
      </c>
    </row>
    <row r="133" spans="2:21">
      <c r="B133" s="86" t="s">
        <v>576</v>
      </c>
      <c r="C133" s="87" t="s">
        <v>577</v>
      </c>
      <c r="D133" s="88" t="s">
        <v>112</v>
      </c>
      <c r="E133" s="88" t="s">
        <v>27</v>
      </c>
      <c r="F133" s="87" t="s">
        <v>574</v>
      </c>
      <c r="G133" s="88" t="s">
        <v>575</v>
      </c>
      <c r="H133" s="87" t="s">
        <v>552</v>
      </c>
      <c r="I133" s="87" t="s">
        <v>119</v>
      </c>
      <c r="J133" s="101"/>
      <c r="K133" s="90">
        <v>1.139999999976957</v>
      </c>
      <c r="L133" s="88" t="s">
        <v>121</v>
      </c>
      <c r="M133" s="89">
        <v>0.01</v>
      </c>
      <c r="N133" s="89">
        <v>4.0899999998041343E-2</v>
      </c>
      <c r="O133" s="90">
        <v>8140.5333950000013</v>
      </c>
      <c r="P133" s="102">
        <v>106.62</v>
      </c>
      <c r="Q133" s="90"/>
      <c r="R133" s="90">
        <v>8.6794360300000033</v>
      </c>
      <c r="S133" s="91">
        <v>1.0570923949736106E-5</v>
      </c>
      <c r="T133" s="91">
        <f t="shared" si="1"/>
        <v>5.6221536774050717E-3</v>
      </c>
      <c r="U133" s="91">
        <f>R133/'סכום נכסי הקרן'!$C$42</f>
        <v>2.0214074055645063E-3</v>
      </c>
    </row>
    <row r="134" spans="2:21">
      <c r="B134" s="86" t="s">
        <v>578</v>
      </c>
      <c r="C134" s="87" t="s">
        <v>579</v>
      </c>
      <c r="D134" s="88" t="s">
        <v>112</v>
      </c>
      <c r="E134" s="88" t="s">
        <v>27</v>
      </c>
      <c r="F134" s="87" t="s">
        <v>574</v>
      </c>
      <c r="G134" s="88" t="s">
        <v>575</v>
      </c>
      <c r="H134" s="87" t="s">
        <v>552</v>
      </c>
      <c r="I134" s="87" t="s">
        <v>119</v>
      </c>
      <c r="J134" s="101"/>
      <c r="K134" s="90">
        <v>3.9100000001203856</v>
      </c>
      <c r="L134" s="88" t="s">
        <v>121</v>
      </c>
      <c r="M134" s="89">
        <v>0.01</v>
      </c>
      <c r="N134" s="89">
        <v>4.7100000001518587E-2</v>
      </c>
      <c r="O134" s="90">
        <v>13490.242257</v>
      </c>
      <c r="P134" s="102">
        <v>94.21</v>
      </c>
      <c r="Q134" s="90"/>
      <c r="R134" s="90">
        <v>12.709156117000003</v>
      </c>
      <c r="S134" s="91">
        <v>1.1393227575845102E-5</v>
      </c>
      <c r="T134" s="91">
        <f t="shared" si="1"/>
        <v>8.2324276085374518E-3</v>
      </c>
      <c r="U134" s="91">
        <f>R134/'סכום נכסי הקרן'!$C$42</f>
        <v>2.9599137783355768E-3</v>
      </c>
    </row>
    <row r="135" spans="2:21">
      <c r="B135" s="86" t="s">
        <v>580</v>
      </c>
      <c r="C135" s="87" t="s">
        <v>581</v>
      </c>
      <c r="D135" s="88" t="s">
        <v>112</v>
      </c>
      <c r="E135" s="88" t="s">
        <v>27</v>
      </c>
      <c r="F135" s="87" t="s">
        <v>574</v>
      </c>
      <c r="G135" s="88" t="s">
        <v>575</v>
      </c>
      <c r="H135" s="87" t="s">
        <v>552</v>
      </c>
      <c r="I135" s="87" t="s">
        <v>119</v>
      </c>
      <c r="J135" s="101"/>
      <c r="K135" s="90">
        <v>2.590000000078204</v>
      </c>
      <c r="L135" s="88" t="s">
        <v>121</v>
      </c>
      <c r="M135" s="89">
        <v>3.5400000000000001E-2</v>
      </c>
      <c r="N135" s="89">
        <v>4.5900000001526831E-2</v>
      </c>
      <c r="O135" s="90">
        <v>13091.455000000002</v>
      </c>
      <c r="P135" s="102">
        <v>100.73</v>
      </c>
      <c r="Q135" s="90">
        <v>0.23946061700000007</v>
      </c>
      <c r="R135" s="90">
        <v>13.426483205000002</v>
      </c>
      <c r="S135" s="91">
        <v>1.1720087555169606E-5</v>
      </c>
      <c r="T135" s="91">
        <f t="shared" si="1"/>
        <v>8.6970802785683032E-3</v>
      </c>
      <c r="U135" s="91">
        <f>R135/'סכום נכסי הקרן'!$C$42</f>
        <v>3.1269765094719478E-3</v>
      </c>
    </row>
    <row r="136" spans="2:21">
      <c r="B136" s="86" t="s">
        <v>582</v>
      </c>
      <c r="C136" s="87" t="s">
        <v>583</v>
      </c>
      <c r="D136" s="88" t="s">
        <v>112</v>
      </c>
      <c r="E136" s="88" t="s">
        <v>27</v>
      </c>
      <c r="F136" s="87" t="s">
        <v>584</v>
      </c>
      <c r="G136" s="88" t="s">
        <v>306</v>
      </c>
      <c r="H136" s="87" t="s">
        <v>552</v>
      </c>
      <c r="I136" s="87" t="s">
        <v>119</v>
      </c>
      <c r="J136" s="101"/>
      <c r="K136" s="90">
        <v>3.5000000000639497</v>
      </c>
      <c r="L136" s="88" t="s">
        <v>121</v>
      </c>
      <c r="M136" s="89">
        <v>2.75E-2</v>
      </c>
      <c r="N136" s="89">
        <v>3.0100000000524391E-2</v>
      </c>
      <c r="O136" s="90">
        <v>7076.9290580000006</v>
      </c>
      <c r="P136" s="102">
        <v>110.48</v>
      </c>
      <c r="Q136" s="90"/>
      <c r="R136" s="90">
        <v>7.8185909590000007</v>
      </c>
      <c r="S136" s="91">
        <v>1.3855341621741687E-5</v>
      </c>
      <c r="T136" s="91">
        <f t="shared" si="1"/>
        <v>5.0645364238335062E-3</v>
      </c>
      <c r="U136" s="91">
        <f>R136/'סכום נכסי הקרן'!$C$42</f>
        <v>1.8209198859205475E-3</v>
      </c>
    </row>
    <row r="137" spans="2:21">
      <c r="B137" s="86" t="s">
        <v>585</v>
      </c>
      <c r="C137" s="87" t="s">
        <v>586</v>
      </c>
      <c r="D137" s="88" t="s">
        <v>112</v>
      </c>
      <c r="E137" s="88" t="s">
        <v>27</v>
      </c>
      <c r="F137" s="87" t="s">
        <v>584</v>
      </c>
      <c r="G137" s="88" t="s">
        <v>306</v>
      </c>
      <c r="H137" s="87" t="s">
        <v>552</v>
      </c>
      <c r="I137" s="87" t="s">
        <v>119</v>
      </c>
      <c r="J137" s="101"/>
      <c r="K137" s="90">
        <v>5.1499999997536934</v>
      </c>
      <c r="L137" s="88" t="s">
        <v>121</v>
      </c>
      <c r="M137" s="89">
        <v>8.5000000000000006E-3</v>
      </c>
      <c r="N137" s="89">
        <v>3.4199999998787409E-2</v>
      </c>
      <c r="O137" s="90">
        <v>5444.5333440000013</v>
      </c>
      <c r="P137" s="102">
        <v>96.94</v>
      </c>
      <c r="Q137" s="90"/>
      <c r="R137" s="90">
        <v>5.2779304419999997</v>
      </c>
      <c r="S137" s="91">
        <v>8.6653615953908123E-6</v>
      </c>
      <c r="T137" s="91">
        <f t="shared" si="1"/>
        <v>3.4188092338043839E-3</v>
      </c>
      <c r="U137" s="91">
        <f>R137/'סכום נכסי הקרן'!$C$42</f>
        <v>1.2292097832897033E-3</v>
      </c>
    </row>
    <row r="138" spans="2:21">
      <c r="B138" s="86" t="s">
        <v>587</v>
      </c>
      <c r="C138" s="87" t="s">
        <v>588</v>
      </c>
      <c r="D138" s="88" t="s">
        <v>112</v>
      </c>
      <c r="E138" s="88" t="s">
        <v>27</v>
      </c>
      <c r="F138" s="87" t="s">
        <v>584</v>
      </c>
      <c r="G138" s="88" t="s">
        <v>306</v>
      </c>
      <c r="H138" s="87" t="s">
        <v>552</v>
      </c>
      <c r="I138" s="87" t="s">
        <v>119</v>
      </c>
      <c r="J138" s="101"/>
      <c r="K138" s="90">
        <v>6.4800000003618869</v>
      </c>
      <c r="L138" s="88" t="s">
        <v>121</v>
      </c>
      <c r="M138" s="89">
        <v>3.1800000000000002E-2</v>
      </c>
      <c r="N138" s="89">
        <v>3.6400000001809436E-2</v>
      </c>
      <c r="O138" s="90">
        <v>5439.5417830000006</v>
      </c>
      <c r="P138" s="102">
        <v>101.6</v>
      </c>
      <c r="Q138" s="90"/>
      <c r="R138" s="90">
        <v>5.5265748000000015</v>
      </c>
      <c r="S138" s="91">
        <v>1.5782387179792204E-5</v>
      </c>
      <c r="T138" s="91">
        <f t="shared" si="1"/>
        <v>3.5798700201116864E-3</v>
      </c>
      <c r="U138" s="91">
        <f>R138/'סכום נכסי הקרן'!$C$42</f>
        <v>1.2871181018573828E-3</v>
      </c>
    </row>
    <row r="139" spans="2:21">
      <c r="B139" s="86" t="s">
        <v>589</v>
      </c>
      <c r="C139" s="87" t="s">
        <v>590</v>
      </c>
      <c r="D139" s="88" t="s">
        <v>112</v>
      </c>
      <c r="E139" s="88" t="s">
        <v>27</v>
      </c>
      <c r="F139" s="87" t="s">
        <v>591</v>
      </c>
      <c r="G139" s="88" t="s">
        <v>142</v>
      </c>
      <c r="H139" s="87" t="s">
        <v>535</v>
      </c>
      <c r="I139" s="87" t="s">
        <v>302</v>
      </c>
      <c r="J139" s="101"/>
      <c r="K139" s="90">
        <v>0.75999999994867007</v>
      </c>
      <c r="L139" s="88" t="s">
        <v>121</v>
      </c>
      <c r="M139" s="89">
        <v>1.9799999999999998E-2</v>
      </c>
      <c r="N139" s="89">
        <v>3.5199999998973407E-2</v>
      </c>
      <c r="O139" s="90">
        <v>1408.5372299999999</v>
      </c>
      <c r="P139" s="102">
        <v>110.65</v>
      </c>
      <c r="Q139" s="90"/>
      <c r="R139" s="90">
        <v>1.5585464080000002</v>
      </c>
      <c r="S139" s="91">
        <v>9.2703644647659432E-6</v>
      </c>
      <c r="T139" s="91">
        <f t="shared" si="1"/>
        <v>1.0095572326193714E-3</v>
      </c>
      <c r="U139" s="91">
        <f>R139/'סכום נכסי הקרן'!$C$42</f>
        <v>3.6297948854715616E-4</v>
      </c>
    </row>
    <row r="140" spans="2:21">
      <c r="B140" s="86" t="s">
        <v>592</v>
      </c>
      <c r="C140" s="87" t="s">
        <v>593</v>
      </c>
      <c r="D140" s="88" t="s">
        <v>112</v>
      </c>
      <c r="E140" s="88" t="s">
        <v>27</v>
      </c>
      <c r="F140" s="87" t="s">
        <v>594</v>
      </c>
      <c r="G140" s="88" t="s">
        <v>317</v>
      </c>
      <c r="H140" s="87" t="s">
        <v>535</v>
      </c>
      <c r="I140" s="87" t="s">
        <v>302</v>
      </c>
      <c r="J140" s="101"/>
      <c r="K140" s="90">
        <v>2.5499999978389609</v>
      </c>
      <c r="L140" s="88" t="s">
        <v>121</v>
      </c>
      <c r="M140" s="89">
        <v>1.9400000000000001E-2</v>
      </c>
      <c r="N140" s="89">
        <v>2.9899999946694376E-2</v>
      </c>
      <c r="O140" s="90">
        <v>126.21341600000001</v>
      </c>
      <c r="P140" s="102">
        <v>109.99</v>
      </c>
      <c r="Q140" s="90"/>
      <c r="R140" s="90">
        <v>0.13882212600000002</v>
      </c>
      <c r="S140" s="91">
        <v>3.4918973808576237E-7</v>
      </c>
      <c r="T140" s="91">
        <f t="shared" ref="T140:T203" si="2">IFERROR(R140/$R$11,0)</f>
        <v>8.9922815664336431E-5</v>
      </c>
      <c r="U140" s="91">
        <f>R140/'סכום נכסי הקרן'!$C$42</f>
        <v>3.2331141399357595E-5</v>
      </c>
    </row>
    <row r="141" spans="2:21">
      <c r="B141" s="86" t="s">
        <v>595</v>
      </c>
      <c r="C141" s="87" t="s">
        <v>596</v>
      </c>
      <c r="D141" s="88" t="s">
        <v>112</v>
      </c>
      <c r="E141" s="88" t="s">
        <v>27</v>
      </c>
      <c r="F141" s="87" t="s">
        <v>594</v>
      </c>
      <c r="G141" s="88" t="s">
        <v>317</v>
      </c>
      <c r="H141" s="87" t="s">
        <v>535</v>
      </c>
      <c r="I141" s="87" t="s">
        <v>302</v>
      </c>
      <c r="J141" s="101"/>
      <c r="K141" s="90">
        <v>3.520000000030401</v>
      </c>
      <c r="L141" s="88" t="s">
        <v>121</v>
      </c>
      <c r="M141" s="89">
        <v>1.23E-2</v>
      </c>
      <c r="N141" s="89">
        <v>2.9300000000836036E-2</v>
      </c>
      <c r="O141" s="90">
        <v>8691.2799610000002</v>
      </c>
      <c r="P141" s="102">
        <v>105.97</v>
      </c>
      <c r="Q141" s="90"/>
      <c r="R141" s="90">
        <v>9.2101490110000022</v>
      </c>
      <c r="S141" s="91">
        <v>6.8345274190272575E-6</v>
      </c>
      <c r="T141" s="91">
        <f t="shared" si="2"/>
        <v>5.9659260063285851E-3</v>
      </c>
      <c r="U141" s="91">
        <f>R141/'סכום נכסי הקרן'!$C$42</f>
        <v>2.1450084259896332E-3</v>
      </c>
    </row>
    <row r="142" spans="2:21">
      <c r="B142" s="86" t="s">
        <v>597</v>
      </c>
      <c r="C142" s="87" t="s">
        <v>598</v>
      </c>
      <c r="D142" s="88" t="s">
        <v>112</v>
      </c>
      <c r="E142" s="88" t="s">
        <v>27</v>
      </c>
      <c r="F142" s="87" t="s">
        <v>599</v>
      </c>
      <c r="G142" s="88" t="s">
        <v>600</v>
      </c>
      <c r="H142" s="87" t="s">
        <v>601</v>
      </c>
      <c r="I142" s="87" t="s">
        <v>119</v>
      </c>
      <c r="J142" s="101"/>
      <c r="K142" s="90">
        <v>2.4100000000475159</v>
      </c>
      <c r="L142" s="88" t="s">
        <v>121</v>
      </c>
      <c r="M142" s="89">
        <v>2.5699999999999997E-2</v>
      </c>
      <c r="N142" s="89">
        <v>4.0800000000633538E-2</v>
      </c>
      <c r="O142" s="90">
        <v>8632.2992580000009</v>
      </c>
      <c r="P142" s="102">
        <v>109.71</v>
      </c>
      <c r="Q142" s="90"/>
      <c r="R142" s="90">
        <v>9.4704946550000031</v>
      </c>
      <c r="S142" s="91">
        <v>6.7312895298467999E-6</v>
      </c>
      <c r="T142" s="91">
        <f t="shared" si="2"/>
        <v>6.1345663666874592E-3</v>
      </c>
      <c r="U142" s="91">
        <f>R142/'סכום נכסי הקרן'!$C$42</f>
        <v>2.2056419292459575E-3</v>
      </c>
    </row>
    <row r="143" spans="2:21">
      <c r="B143" s="86" t="s">
        <v>602</v>
      </c>
      <c r="C143" s="87" t="s">
        <v>603</v>
      </c>
      <c r="D143" s="88" t="s">
        <v>112</v>
      </c>
      <c r="E143" s="88" t="s">
        <v>27</v>
      </c>
      <c r="F143" s="87" t="s">
        <v>599</v>
      </c>
      <c r="G143" s="88" t="s">
        <v>600</v>
      </c>
      <c r="H143" s="87" t="s">
        <v>601</v>
      </c>
      <c r="I143" s="87" t="s">
        <v>119</v>
      </c>
      <c r="J143" s="101"/>
      <c r="K143" s="90">
        <v>4.2700000003697385</v>
      </c>
      <c r="L143" s="88" t="s">
        <v>121</v>
      </c>
      <c r="M143" s="89">
        <v>0.04</v>
      </c>
      <c r="N143" s="89">
        <v>4.2700000003697385E-2</v>
      </c>
      <c r="O143" s="90">
        <v>4638.8113000000012</v>
      </c>
      <c r="P143" s="102">
        <v>99.7</v>
      </c>
      <c r="Q143" s="90"/>
      <c r="R143" s="90">
        <v>4.6248947270000009</v>
      </c>
      <c r="S143" s="91">
        <v>1.4656175021879319E-5</v>
      </c>
      <c r="T143" s="91">
        <f t="shared" si="2"/>
        <v>2.9958016635113528E-3</v>
      </c>
      <c r="U143" s="91">
        <f>R143/'סכום נכסי הקרן'!$C$42</f>
        <v>1.0771202666625373E-3</v>
      </c>
    </row>
    <row r="144" spans="2:21">
      <c r="B144" s="86" t="s">
        <v>604</v>
      </c>
      <c r="C144" s="87" t="s">
        <v>605</v>
      </c>
      <c r="D144" s="88" t="s">
        <v>112</v>
      </c>
      <c r="E144" s="88" t="s">
        <v>27</v>
      </c>
      <c r="F144" s="87" t="s">
        <v>599</v>
      </c>
      <c r="G144" s="88" t="s">
        <v>600</v>
      </c>
      <c r="H144" s="87" t="s">
        <v>601</v>
      </c>
      <c r="I144" s="87" t="s">
        <v>119</v>
      </c>
      <c r="J144" s="101"/>
      <c r="K144" s="90">
        <v>1.240000000235989</v>
      </c>
      <c r="L144" s="88" t="s">
        <v>121</v>
      </c>
      <c r="M144" s="89">
        <v>1.2199999999999999E-2</v>
      </c>
      <c r="N144" s="89">
        <v>3.8199999998230087E-2</v>
      </c>
      <c r="O144" s="90">
        <v>1253.3474380000002</v>
      </c>
      <c r="P144" s="102">
        <v>108.19</v>
      </c>
      <c r="Q144" s="90"/>
      <c r="R144" s="90">
        <v>1.355996532</v>
      </c>
      <c r="S144" s="91">
        <v>2.7246683434782615E-6</v>
      </c>
      <c r="T144" s="91">
        <f t="shared" si="2"/>
        <v>8.7835440719669902E-4</v>
      </c>
      <c r="U144" s="91">
        <f>R144/'סכום נכסי הקרן'!$C$42</f>
        <v>3.1580639827638514E-4</v>
      </c>
    </row>
    <row r="145" spans="2:21">
      <c r="B145" s="86" t="s">
        <v>606</v>
      </c>
      <c r="C145" s="87" t="s">
        <v>607</v>
      </c>
      <c r="D145" s="88" t="s">
        <v>112</v>
      </c>
      <c r="E145" s="88" t="s">
        <v>27</v>
      </c>
      <c r="F145" s="87" t="s">
        <v>599</v>
      </c>
      <c r="G145" s="88" t="s">
        <v>600</v>
      </c>
      <c r="H145" s="87" t="s">
        <v>601</v>
      </c>
      <c r="I145" s="87" t="s">
        <v>119</v>
      </c>
      <c r="J145" s="101"/>
      <c r="K145" s="90">
        <v>5.0900000004162704</v>
      </c>
      <c r="L145" s="88" t="s">
        <v>121</v>
      </c>
      <c r="M145" s="89">
        <v>1.09E-2</v>
      </c>
      <c r="N145" s="89">
        <v>4.3800000001921247E-2</v>
      </c>
      <c r="O145" s="90">
        <v>3340.4325500000004</v>
      </c>
      <c r="P145" s="102">
        <v>93.49</v>
      </c>
      <c r="Q145" s="90"/>
      <c r="R145" s="90">
        <v>3.1229703300000007</v>
      </c>
      <c r="S145" s="91">
        <v>5.9789806084167426E-6</v>
      </c>
      <c r="T145" s="91">
        <f t="shared" si="2"/>
        <v>2.0229216581064456E-3</v>
      </c>
      <c r="U145" s="91">
        <f>R145/'סכום נכסי הקרן'!$C$42</f>
        <v>7.2732782759160782E-4</v>
      </c>
    </row>
    <row r="146" spans="2:21">
      <c r="B146" s="86" t="s">
        <v>608</v>
      </c>
      <c r="C146" s="87" t="s">
        <v>609</v>
      </c>
      <c r="D146" s="88" t="s">
        <v>112</v>
      </c>
      <c r="E146" s="88" t="s">
        <v>27</v>
      </c>
      <c r="F146" s="87" t="s">
        <v>599</v>
      </c>
      <c r="G146" s="88" t="s">
        <v>600</v>
      </c>
      <c r="H146" s="87" t="s">
        <v>601</v>
      </c>
      <c r="I146" s="87" t="s">
        <v>119</v>
      </c>
      <c r="J146" s="101"/>
      <c r="K146" s="90">
        <v>6.050000000658776</v>
      </c>
      <c r="L146" s="88" t="s">
        <v>121</v>
      </c>
      <c r="M146" s="89">
        <v>1.54E-2</v>
      </c>
      <c r="N146" s="89">
        <v>4.5700000003074288E-2</v>
      </c>
      <c r="O146" s="90">
        <v>3741.1790490000003</v>
      </c>
      <c r="P146" s="102">
        <v>90.46</v>
      </c>
      <c r="Q146" s="90">
        <v>3.1159577000000001E-2</v>
      </c>
      <c r="R146" s="90">
        <v>3.4154300350000004</v>
      </c>
      <c r="S146" s="91">
        <v>1.0689082997142859E-5</v>
      </c>
      <c r="T146" s="91">
        <f t="shared" si="2"/>
        <v>2.2123640827381012E-3</v>
      </c>
      <c r="U146" s="91">
        <f>R146/'סכום נכסי הקרן'!$C$42</f>
        <v>7.9544057264472278E-4</v>
      </c>
    </row>
    <row r="147" spans="2:21">
      <c r="B147" s="86" t="s">
        <v>610</v>
      </c>
      <c r="C147" s="87" t="s">
        <v>611</v>
      </c>
      <c r="D147" s="88" t="s">
        <v>112</v>
      </c>
      <c r="E147" s="88" t="s">
        <v>27</v>
      </c>
      <c r="F147" s="87" t="s">
        <v>612</v>
      </c>
      <c r="G147" s="88" t="s">
        <v>613</v>
      </c>
      <c r="H147" s="87" t="s">
        <v>614</v>
      </c>
      <c r="I147" s="87" t="s">
        <v>302</v>
      </c>
      <c r="J147" s="101"/>
      <c r="K147" s="90">
        <v>4.2200000000264097</v>
      </c>
      <c r="L147" s="88" t="s">
        <v>121</v>
      </c>
      <c r="M147" s="89">
        <v>7.4999999999999997E-3</v>
      </c>
      <c r="N147" s="89">
        <v>4.1100000000732238E-2</v>
      </c>
      <c r="O147" s="90">
        <v>17597.728071000005</v>
      </c>
      <c r="P147" s="102">
        <v>94.68</v>
      </c>
      <c r="Q147" s="90"/>
      <c r="R147" s="90">
        <v>16.661529397999999</v>
      </c>
      <c r="S147" s="91">
        <v>1.1434825795229116E-5</v>
      </c>
      <c r="T147" s="91">
        <f t="shared" si="2"/>
        <v>1.0792599709518035E-2</v>
      </c>
      <c r="U147" s="91">
        <f>R147/'סכום נכסי הקרן'!$C$42</f>
        <v>3.8804063762594393E-3</v>
      </c>
    </row>
    <row r="148" spans="2:21">
      <c r="B148" s="86" t="s">
        <v>615</v>
      </c>
      <c r="C148" s="87" t="s">
        <v>616</v>
      </c>
      <c r="D148" s="88" t="s">
        <v>112</v>
      </c>
      <c r="E148" s="88" t="s">
        <v>27</v>
      </c>
      <c r="F148" s="87" t="s">
        <v>612</v>
      </c>
      <c r="G148" s="88" t="s">
        <v>613</v>
      </c>
      <c r="H148" s="87" t="s">
        <v>614</v>
      </c>
      <c r="I148" s="87" t="s">
        <v>302</v>
      </c>
      <c r="J148" s="101"/>
      <c r="K148" s="90">
        <v>6.2599999998174747</v>
      </c>
      <c r="L148" s="88" t="s">
        <v>121</v>
      </c>
      <c r="M148" s="89">
        <v>4.0800000000000003E-2</v>
      </c>
      <c r="N148" s="89">
        <v>4.3699999998739712E-2</v>
      </c>
      <c r="O148" s="90">
        <v>4640.6251840000014</v>
      </c>
      <c r="P148" s="102">
        <v>99.17</v>
      </c>
      <c r="Q148" s="90"/>
      <c r="R148" s="90">
        <v>4.6021080340000005</v>
      </c>
      <c r="S148" s="91">
        <v>1.3258929097142862E-5</v>
      </c>
      <c r="T148" s="91">
        <f t="shared" si="2"/>
        <v>2.9810414545066379E-3</v>
      </c>
      <c r="U148" s="91">
        <f>R148/'סכום נכסי הקרן'!$C$42</f>
        <v>1.0718133331452768E-3</v>
      </c>
    </row>
    <row r="149" spans="2:21">
      <c r="B149" s="86" t="s">
        <v>617</v>
      </c>
      <c r="C149" s="87" t="s">
        <v>618</v>
      </c>
      <c r="D149" s="88" t="s">
        <v>112</v>
      </c>
      <c r="E149" s="88" t="s">
        <v>27</v>
      </c>
      <c r="F149" s="87" t="s">
        <v>619</v>
      </c>
      <c r="G149" s="88" t="s">
        <v>600</v>
      </c>
      <c r="H149" s="87" t="s">
        <v>601</v>
      </c>
      <c r="I149" s="87" t="s">
        <v>119</v>
      </c>
      <c r="J149" s="101"/>
      <c r="K149" s="90">
        <v>3.3199999996156904</v>
      </c>
      <c r="L149" s="88" t="s">
        <v>121</v>
      </c>
      <c r="M149" s="89">
        <v>1.3300000000000001E-2</v>
      </c>
      <c r="N149" s="89">
        <v>3.6399999996680962E-2</v>
      </c>
      <c r="O149" s="90">
        <v>4400.0802560000011</v>
      </c>
      <c r="P149" s="102">
        <v>103.34</v>
      </c>
      <c r="Q149" s="90">
        <v>3.2601252000000011E-2</v>
      </c>
      <c r="R149" s="90">
        <v>4.5796441930000009</v>
      </c>
      <c r="S149" s="91">
        <v>1.3414878829268295E-5</v>
      </c>
      <c r="T149" s="91">
        <f t="shared" si="2"/>
        <v>2.9664903747071833E-3</v>
      </c>
      <c r="U149" s="91">
        <f>R149/'סכום נכסי הקרן'!$C$42</f>
        <v>1.0665815906221599E-3</v>
      </c>
    </row>
    <row r="150" spans="2:21">
      <c r="B150" s="86" t="s">
        <v>620</v>
      </c>
      <c r="C150" s="87" t="s">
        <v>621</v>
      </c>
      <c r="D150" s="88" t="s">
        <v>112</v>
      </c>
      <c r="E150" s="88" t="s">
        <v>27</v>
      </c>
      <c r="F150" s="87" t="s">
        <v>622</v>
      </c>
      <c r="G150" s="88" t="s">
        <v>306</v>
      </c>
      <c r="H150" s="87" t="s">
        <v>614</v>
      </c>
      <c r="I150" s="87" t="s">
        <v>302</v>
      </c>
      <c r="J150" s="101"/>
      <c r="K150" s="90">
        <v>3.5199999988023682</v>
      </c>
      <c r="L150" s="88" t="s">
        <v>121</v>
      </c>
      <c r="M150" s="89">
        <v>1.8000000000000002E-2</v>
      </c>
      <c r="N150" s="89">
        <v>3.3199999976795888E-2</v>
      </c>
      <c r="O150" s="90">
        <v>498.89009900000013</v>
      </c>
      <c r="P150" s="102">
        <v>106.61</v>
      </c>
      <c r="Q150" s="90">
        <v>2.5212970000000005E-3</v>
      </c>
      <c r="R150" s="90">
        <v>0.53438803200000007</v>
      </c>
      <c r="S150" s="91">
        <v>5.9532143623930839E-7</v>
      </c>
      <c r="T150" s="91">
        <f t="shared" si="2"/>
        <v>3.4615286395169828E-4</v>
      </c>
      <c r="U150" s="91">
        <f>R150/'סכום נכסי הקרן'!$C$42</f>
        <v>1.2445692572606495E-4</v>
      </c>
    </row>
    <row r="151" spans="2:21">
      <c r="B151" s="86" t="s">
        <v>623</v>
      </c>
      <c r="C151" s="87" t="s">
        <v>624</v>
      </c>
      <c r="D151" s="88" t="s">
        <v>112</v>
      </c>
      <c r="E151" s="88" t="s">
        <v>27</v>
      </c>
      <c r="F151" s="87" t="s">
        <v>625</v>
      </c>
      <c r="G151" s="88" t="s">
        <v>306</v>
      </c>
      <c r="H151" s="87" t="s">
        <v>614</v>
      </c>
      <c r="I151" s="87" t="s">
        <v>302</v>
      </c>
      <c r="J151" s="101"/>
      <c r="K151" s="90">
        <v>4.7400000000968427</v>
      </c>
      <c r="L151" s="88" t="s">
        <v>121</v>
      </c>
      <c r="M151" s="89">
        <v>3.6200000000000003E-2</v>
      </c>
      <c r="N151" s="89">
        <v>4.5100000000865705E-2</v>
      </c>
      <c r="O151" s="90">
        <v>13690.749694000004</v>
      </c>
      <c r="P151" s="102">
        <v>99.56</v>
      </c>
      <c r="Q151" s="90"/>
      <c r="R151" s="90">
        <v>13.630509782000001</v>
      </c>
      <c r="S151" s="91">
        <v>7.7035516137913405E-6</v>
      </c>
      <c r="T151" s="91">
        <f t="shared" si="2"/>
        <v>8.8292396453986052E-3</v>
      </c>
      <c r="U151" s="91">
        <f>R151/'סכום נכסי הקרן'!$C$42</f>
        <v>3.1744935177492441E-3</v>
      </c>
    </row>
    <row r="152" spans="2:21">
      <c r="B152" s="86" t="s">
        <v>626</v>
      </c>
      <c r="C152" s="87" t="s">
        <v>627</v>
      </c>
      <c r="D152" s="88" t="s">
        <v>112</v>
      </c>
      <c r="E152" s="88" t="s">
        <v>27</v>
      </c>
      <c r="F152" s="87" t="s">
        <v>628</v>
      </c>
      <c r="G152" s="88" t="s">
        <v>317</v>
      </c>
      <c r="H152" s="87" t="s">
        <v>629</v>
      </c>
      <c r="I152" s="87" t="s">
        <v>302</v>
      </c>
      <c r="J152" s="101"/>
      <c r="K152" s="90">
        <v>3.5700000000272087</v>
      </c>
      <c r="L152" s="88" t="s">
        <v>121</v>
      </c>
      <c r="M152" s="89">
        <v>2.75E-2</v>
      </c>
      <c r="N152" s="89">
        <v>3.9600000000564343E-2</v>
      </c>
      <c r="O152" s="90">
        <v>9055.9395060000024</v>
      </c>
      <c r="P152" s="102">
        <v>106.24</v>
      </c>
      <c r="Q152" s="90">
        <v>0.30190365700000005</v>
      </c>
      <c r="R152" s="90">
        <v>9.9229337890000018</v>
      </c>
      <c r="S152" s="91">
        <v>1.0354848159795445E-5</v>
      </c>
      <c r="T152" s="91">
        <f t="shared" si="2"/>
        <v>6.4276363694189681E-3</v>
      </c>
      <c r="U152" s="91">
        <f>R152/'סכום נכסי הקרן'!$C$42</f>
        <v>2.3110132705259261E-3</v>
      </c>
    </row>
    <row r="153" spans="2:21">
      <c r="B153" s="86" t="s">
        <v>630</v>
      </c>
      <c r="C153" s="87" t="s">
        <v>631</v>
      </c>
      <c r="D153" s="88" t="s">
        <v>112</v>
      </c>
      <c r="E153" s="88" t="s">
        <v>27</v>
      </c>
      <c r="F153" s="87" t="s">
        <v>619</v>
      </c>
      <c r="G153" s="88" t="s">
        <v>600</v>
      </c>
      <c r="H153" s="87" t="s">
        <v>632</v>
      </c>
      <c r="I153" s="87" t="s">
        <v>119</v>
      </c>
      <c r="J153" s="101"/>
      <c r="K153" s="90">
        <v>2.4000000001165249</v>
      </c>
      <c r="L153" s="88" t="s">
        <v>121</v>
      </c>
      <c r="M153" s="89">
        <v>0.04</v>
      </c>
      <c r="N153" s="89">
        <v>7.3700000002680052E-2</v>
      </c>
      <c r="O153" s="90">
        <v>6605.8724570000013</v>
      </c>
      <c r="P153" s="102">
        <v>103.93</v>
      </c>
      <c r="Q153" s="90"/>
      <c r="R153" s="90">
        <v>6.8654834680000025</v>
      </c>
      <c r="S153" s="91">
        <v>2.5451230624664708E-6</v>
      </c>
      <c r="T153" s="91">
        <f t="shared" si="2"/>
        <v>4.44715566695408E-3</v>
      </c>
      <c r="U153" s="91">
        <f>R153/'סכום נכסי הקרן'!$C$42</f>
        <v>1.5989448020617405E-3</v>
      </c>
    </row>
    <row r="154" spans="2:21">
      <c r="B154" s="86" t="s">
        <v>633</v>
      </c>
      <c r="C154" s="87" t="s">
        <v>634</v>
      </c>
      <c r="D154" s="88" t="s">
        <v>112</v>
      </c>
      <c r="E154" s="88" t="s">
        <v>27</v>
      </c>
      <c r="F154" s="87" t="s">
        <v>619</v>
      </c>
      <c r="G154" s="88" t="s">
        <v>600</v>
      </c>
      <c r="H154" s="87" t="s">
        <v>632</v>
      </c>
      <c r="I154" s="87" t="s">
        <v>119</v>
      </c>
      <c r="J154" s="101"/>
      <c r="K154" s="90">
        <v>3.0799999998201035</v>
      </c>
      <c r="L154" s="88" t="s">
        <v>121</v>
      </c>
      <c r="M154" s="89">
        <v>3.2799999999999996E-2</v>
      </c>
      <c r="N154" s="89">
        <v>7.6599999997177481E-2</v>
      </c>
      <c r="O154" s="90">
        <v>6455.2636230000007</v>
      </c>
      <c r="P154" s="102">
        <v>99.89</v>
      </c>
      <c r="Q154" s="90"/>
      <c r="R154" s="90">
        <v>6.4481631270000017</v>
      </c>
      <c r="S154" s="91">
        <v>4.5972069010109769E-6</v>
      </c>
      <c r="T154" s="91">
        <f t="shared" si="2"/>
        <v>4.1768340606078329E-3</v>
      </c>
      <c r="U154" s="91">
        <f>R154/'סכום נכסי הקרן'!$C$42</f>
        <v>1.5017524931519983E-3</v>
      </c>
    </row>
    <row r="155" spans="2:21">
      <c r="B155" s="86" t="s">
        <v>635</v>
      </c>
      <c r="C155" s="87" t="s">
        <v>636</v>
      </c>
      <c r="D155" s="88" t="s">
        <v>112</v>
      </c>
      <c r="E155" s="88" t="s">
        <v>27</v>
      </c>
      <c r="F155" s="87" t="s">
        <v>619</v>
      </c>
      <c r="G155" s="88" t="s">
        <v>600</v>
      </c>
      <c r="H155" s="87" t="s">
        <v>632</v>
      </c>
      <c r="I155" s="87" t="s">
        <v>119</v>
      </c>
      <c r="J155" s="101"/>
      <c r="K155" s="90">
        <v>4.940000000675397</v>
      </c>
      <c r="L155" s="88" t="s">
        <v>121</v>
      </c>
      <c r="M155" s="89">
        <v>1.7899999999999999E-2</v>
      </c>
      <c r="N155" s="89">
        <v>7.150000001064484E-2</v>
      </c>
      <c r="O155" s="90">
        <v>2458.3844740000004</v>
      </c>
      <c r="P155" s="102">
        <v>85.02</v>
      </c>
      <c r="Q155" s="90">
        <v>0.63420773400000019</v>
      </c>
      <c r="R155" s="90">
        <v>2.7243262140000004</v>
      </c>
      <c r="S155" s="91">
        <v>3.6534152012724261E-6</v>
      </c>
      <c r="T155" s="91">
        <f t="shared" si="2"/>
        <v>1.7646976819173737E-3</v>
      </c>
      <c r="U155" s="91">
        <f>R155/'סכום נכסי הקרן'!$C$42</f>
        <v>6.3448513994671519E-4</v>
      </c>
    </row>
    <row r="156" spans="2:21">
      <c r="B156" s="86" t="s">
        <v>637</v>
      </c>
      <c r="C156" s="87" t="s">
        <v>638</v>
      </c>
      <c r="D156" s="88" t="s">
        <v>112</v>
      </c>
      <c r="E156" s="88" t="s">
        <v>27</v>
      </c>
      <c r="F156" s="87" t="s">
        <v>622</v>
      </c>
      <c r="G156" s="88" t="s">
        <v>306</v>
      </c>
      <c r="H156" s="87" t="s">
        <v>629</v>
      </c>
      <c r="I156" s="87" t="s">
        <v>302</v>
      </c>
      <c r="J156" s="101"/>
      <c r="K156" s="90">
        <v>3.0199999999565459</v>
      </c>
      <c r="L156" s="88" t="s">
        <v>121</v>
      </c>
      <c r="M156" s="89">
        <v>3.6499999999999998E-2</v>
      </c>
      <c r="N156" s="89">
        <v>4.7699999997754844E-2</v>
      </c>
      <c r="O156" s="90">
        <v>2734.1480120000006</v>
      </c>
      <c r="P156" s="102">
        <v>101</v>
      </c>
      <c r="Q156" s="90"/>
      <c r="R156" s="90">
        <v>2.7614894059999999</v>
      </c>
      <c r="S156" s="91">
        <v>1.5331269903217488E-5</v>
      </c>
      <c r="T156" s="91">
        <f t="shared" si="2"/>
        <v>1.7887703492940013E-3</v>
      </c>
      <c r="U156" s="91">
        <f>R156/'סכום נכסי הקרן'!$C$42</f>
        <v>6.4314030501315042E-4</v>
      </c>
    </row>
    <row r="157" spans="2:21">
      <c r="B157" s="86" t="s">
        <v>639</v>
      </c>
      <c r="C157" s="87" t="s">
        <v>640</v>
      </c>
      <c r="D157" s="88" t="s">
        <v>112</v>
      </c>
      <c r="E157" s="88" t="s">
        <v>27</v>
      </c>
      <c r="F157" s="87" t="s">
        <v>622</v>
      </c>
      <c r="G157" s="88" t="s">
        <v>306</v>
      </c>
      <c r="H157" s="87" t="s">
        <v>629</v>
      </c>
      <c r="I157" s="87" t="s">
        <v>302</v>
      </c>
      <c r="J157" s="101"/>
      <c r="K157" s="90">
        <v>2.7700000001079323</v>
      </c>
      <c r="L157" s="88" t="s">
        <v>121</v>
      </c>
      <c r="M157" s="89">
        <v>3.3000000000000002E-2</v>
      </c>
      <c r="N157" s="89">
        <v>4.7800000000645368E-2</v>
      </c>
      <c r="O157" s="90">
        <v>8345.3562710000024</v>
      </c>
      <c r="P157" s="102">
        <v>107.69</v>
      </c>
      <c r="Q157" s="90"/>
      <c r="R157" s="90">
        <v>8.9871138390000009</v>
      </c>
      <c r="S157" s="91">
        <v>1.3217351243439125E-5</v>
      </c>
      <c r="T157" s="91">
        <f t="shared" si="2"/>
        <v>5.8214537147976246E-3</v>
      </c>
      <c r="U157" s="91">
        <f>R157/'סכום נכסי הקרן'!$C$42</f>
        <v>2.0930643887476009E-3</v>
      </c>
    </row>
    <row r="158" spans="2:21">
      <c r="B158" s="86" t="s">
        <v>641</v>
      </c>
      <c r="C158" s="87" t="s">
        <v>642</v>
      </c>
      <c r="D158" s="88" t="s">
        <v>112</v>
      </c>
      <c r="E158" s="88" t="s">
        <v>27</v>
      </c>
      <c r="F158" s="87" t="s">
        <v>643</v>
      </c>
      <c r="G158" s="88" t="s">
        <v>306</v>
      </c>
      <c r="H158" s="87" t="s">
        <v>629</v>
      </c>
      <c r="I158" s="87" t="s">
        <v>302</v>
      </c>
      <c r="J158" s="101"/>
      <c r="K158" s="90">
        <v>2.2499999999119917</v>
      </c>
      <c r="L158" s="88" t="s">
        <v>121</v>
      </c>
      <c r="M158" s="89">
        <v>1E-3</v>
      </c>
      <c r="N158" s="89">
        <v>3.3299999997899545E-2</v>
      </c>
      <c r="O158" s="90">
        <v>8223.4608040000003</v>
      </c>
      <c r="P158" s="102">
        <v>103.63</v>
      </c>
      <c r="Q158" s="90"/>
      <c r="R158" s="90">
        <v>8.5219721630000027</v>
      </c>
      <c r="S158" s="91">
        <v>1.4521129423813813E-5</v>
      </c>
      <c r="T158" s="91">
        <f t="shared" si="2"/>
        <v>5.5201555687891968E-3</v>
      </c>
      <c r="U158" s="91">
        <f>R158/'סכום נכסי הקרן'!$C$42</f>
        <v>1.9847346740918112E-3</v>
      </c>
    </row>
    <row r="159" spans="2:21">
      <c r="B159" s="86" t="s">
        <v>644</v>
      </c>
      <c r="C159" s="87" t="s">
        <v>645</v>
      </c>
      <c r="D159" s="88" t="s">
        <v>112</v>
      </c>
      <c r="E159" s="88" t="s">
        <v>27</v>
      </c>
      <c r="F159" s="87" t="s">
        <v>643</v>
      </c>
      <c r="G159" s="88" t="s">
        <v>306</v>
      </c>
      <c r="H159" s="87" t="s">
        <v>629</v>
      </c>
      <c r="I159" s="87" t="s">
        <v>302</v>
      </c>
      <c r="J159" s="101"/>
      <c r="K159" s="90">
        <v>4.9700000001755864</v>
      </c>
      <c r="L159" s="88" t="s">
        <v>121</v>
      </c>
      <c r="M159" s="89">
        <v>3.0000000000000001E-3</v>
      </c>
      <c r="N159" s="89">
        <v>4.020000000117057E-2</v>
      </c>
      <c r="O159" s="90">
        <v>4637.5005490000012</v>
      </c>
      <c r="P159" s="102">
        <v>91.94</v>
      </c>
      <c r="Q159" s="90">
        <v>7.6660080000000002E-3</v>
      </c>
      <c r="R159" s="90">
        <v>4.2713840250000015</v>
      </c>
      <c r="S159" s="91">
        <v>1.1386125376263832E-5</v>
      </c>
      <c r="T159" s="91">
        <f t="shared" si="2"/>
        <v>2.7668131109853948E-3</v>
      </c>
      <c r="U159" s="91">
        <f>R159/'סכום נכסי הקרן'!$C$42</f>
        <v>9.9478897825864003E-4</v>
      </c>
    </row>
    <row r="160" spans="2:21">
      <c r="B160" s="86" t="s">
        <v>646</v>
      </c>
      <c r="C160" s="87" t="s">
        <v>647</v>
      </c>
      <c r="D160" s="88" t="s">
        <v>112</v>
      </c>
      <c r="E160" s="88" t="s">
        <v>27</v>
      </c>
      <c r="F160" s="87" t="s">
        <v>643</v>
      </c>
      <c r="G160" s="88" t="s">
        <v>306</v>
      </c>
      <c r="H160" s="87" t="s">
        <v>629</v>
      </c>
      <c r="I160" s="87" t="s">
        <v>302</v>
      </c>
      <c r="J160" s="101"/>
      <c r="K160" s="90">
        <v>3.4900000001829024</v>
      </c>
      <c r="L160" s="88" t="s">
        <v>121</v>
      </c>
      <c r="M160" s="89">
        <v>3.0000000000000001E-3</v>
      </c>
      <c r="N160" s="89">
        <v>3.9600000002626284E-2</v>
      </c>
      <c r="O160" s="90">
        <v>6735.5958280000013</v>
      </c>
      <c r="P160" s="102">
        <v>94.81</v>
      </c>
      <c r="Q160" s="90">
        <v>1.0854558000000002E-2</v>
      </c>
      <c r="R160" s="90">
        <v>6.3968729670000002</v>
      </c>
      <c r="S160" s="91">
        <v>1.3243405088478178E-5</v>
      </c>
      <c r="T160" s="91">
        <f t="shared" si="2"/>
        <v>4.1436105699729584E-3</v>
      </c>
      <c r="U160" s="91">
        <f>R160/'סכום נכסי הקרן'!$C$42</f>
        <v>1.4898072113504811E-3</v>
      </c>
    </row>
    <row r="161" spans="2:21">
      <c r="B161" s="86" t="s">
        <v>648</v>
      </c>
      <c r="C161" s="87" t="s">
        <v>649</v>
      </c>
      <c r="D161" s="88" t="s">
        <v>112</v>
      </c>
      <c r="E161" s="88" t="s">
        <v>27</v>
      </c>
      <c r="F161" s="87" t="s">
        <v>643</v>
      </c>
      <c r="G161" s="88" t="s">
        <v>306</v>
      </c>
      <c r="H161" s="87" t="s">
        <v>629</v>
      </c>
      <c r="I161" s="87" t="s">
        <v>302</v>
      </c>
      <c r="J161" s="101"/>
      <c r="K161" s="90">
        <v>2.9899999999998634</v>
      </c>
      <c r="L161" s="88" t="s">
        <v>121</v>
      </c>
      <c r="M161" s="89">
        <v>3.0000000000000001E-3</v>
      </c>
      <c r="N161" s="89">
        <v>3.9600000008470325E-2</v>
      </c>
      <c r="O161" s="90">
        <v>2592.6148560000006</v>
      </c>
      <c r="P161" s="102">
        <v>92.74</v>
      </c>
      <c r="Q161" s="90">
        <v>4.0151210000000008E-3</v>
      </c>
      <c r="R161" s="90">
        <v>2.4084061510000008</v>
      </c>
      <c r="S161" s="91">
        <v>9.6118891335780243E-6</v>
      </c>
      <c r="T161" s="91">
        <f t="shared" si="2"/>
        <v>1.5600586779749149E-3</v>
      </c>
      <c r="U161" s="91">
        <f>R161/'סכום נכסי הקרן'!$C$42</f>
        <v>5.6090856737825488E-4</v>
      </c>
    </row>
    <row r="162" spans="2:21">
      <c r="B162" s="86" t="s">
        <v>650</v>
      </c>
      <c r="C162" s="87" t="s">
        <v>651</v>
      </c>
      <c r="D162" s="88" t="s">
        <v>112</v>
      </c>
      <c r="E162" s="88" t="s">
        <v>27</v>
      </c>
      <c r="F162" s="87" t="s">
        <v>652</v>
      </c>
      <c r="G162" s="88" t="s">
        <v>653</v>
      </c>
      <c r="H162" s="87" t="s">
        <v>632</v>
      </c>
      <c r="I162" s="87" t="s">
        <v>119</v>
      </c>
      <c r="J162" s="101"/>
      <c r="K162" s="90">
        <v>4.0400000000000817</v>
      </c>
      <c r="L162" s="88" t="s">
        <v>121</v>
      </c>
      <c r="M162" s="89">
        <v>3.2500000000000001E-2</v>
      </c>
      <c r="N162" s="89">
        <v>4.7400000001686898E-2</v>
      </c>
      <c r="O162" s="90">
        <v>3323.0209990000003</v>
      </c>
      <c r="P162" s="102">
        <v>99.9</v>
      </c>
      <c r="Q162" s="90"/>
      <c r="R162" s="90">
        <v>3.3196978060000006</v>
      </c>
      <c r="S162" s="91">
        <v>1.2780849996153847E-5</v>
      </c>
      <c r="T162" s="91">
        <f t="shared" si="2"/>
        <v>2.1503529910659926E-3</v>
      </c>
      <c r="U162" s="91">
        <f>R162/'סכום נכסי הקרן'!$C$42</f>
        <v>7.7314490320457409E-4</v>
      </c>
    </row>
    <row r="163" spans="2:21">
      <c r="B163" s="86" t="s">
        <v>658</v>
      </c>
      <c r="C163" s="87" t="s">
        <v>659</v>
      </c>
      <c r="D163" s="88" t="s">
        <v>112</v>
      </c>
      <c r="E163" s="88" t="s">
        <v>27</v>
      </c>
      <c r="F163" s="87" t="s">
        <v>660</v>
      </c>
      <c r="G163" s="88" t="s">
        <v>306</v>
      </c>
      <c r="H163" s="87" t="s">
        <v>657</v>
      </c>
      <c r="I163" s="87"/>
      <c r="J163" s="101"/>
      <c r="K163" s="90">
        <v>3.2500000000001465</v>
      </c>
      <c r="L163" s="88" t="s">
        <v>121</v>
      </c>
      <c r="M163" s="89">
        <v>1.9E-2</v>
      </c>
      <c r="N163" s="89">
        <v>3.5499999996751151E-2</v>
      </c>
      <c r="O163" s="90">
        <v>6655.5268000000015</v>
      </c>
      <c r="P163" s="102">
        <v>101.4</v>
      </c>
      <c r="Q163" s="90">
        <v>0.17682627900000006</v>
      </c>
      <c r="R163" s="90">
        <v>6.9255304550000014</v>
      </c>
      <c r="S163" s="91">
        <v>1.261426607726985E-5</v>
      </c>
      <c r="T163" s="91">
        <f t="shared" si="2"/>
        <v>4.4860514417039907E-3</v>
      </c>
      <c r="U163" s="91">
        <f>R163/'סכום נכסי הקרן'!$C$42</f>
        <v>1.6129295153292952E-3</v>
      </c>
    </row>
    <row r="164" spans="2:21">
      <c r="B164" s="86" t="s">
        <v>661</v>
      </c>
      <c r="C164" s="87" t="s">
        <v>662</v>
      </c>
      <c r="D164" s="88" t="s">
        <v>112</v>
      </c>
      <c r="E164" s="88" t="s">
        <v>27</v>
      </c>
      <c r="F164" s="87" t="s">
        <v>663</v>
      </c>
      <c r="G164" s="88" t="s">
        <v>317</v>
      </c>
      <c r="H164" s="87" t="s">
        <v>657</v>
      </c>
      <c r="I164" s="87"/>
      <c r="J164" s="101"/>
      <c r="K164" s="90">
        <v>2.3600000000001629</v>
      </c>
      <c r="L164" s="88" t="s">
        <v>121</v>
      </c>
      <c r="M164" s="89">
        <v>1.6399999999999998E-2</v>
      </c>
      <c r="N164" s="89">
        <v>3.6499999996763233E-2</v>
      </c>
      <c r="O164" s="90">
        <v>2924.5619570000008</v>
      </c>
      <c r="P164" s="102">
        <v>106.4</v>
      </c>
      <c r="Q164" s="90">
        <v>0.13223919400000003</v>
      </c>
      <c r="R164" s="90">
        <v>3.2439731169999999</v>
      </c>
      <c r="S164" s="91">
        <v>1.1947271417118453E-5</v>
      </c>
      <c r="T164" s="91">
        <f t="shared" si="2"/>
        <v>2.1013018963565925E-3</v>
      </c>
      <c r="U164" s="91">
        <f>R164/'סכום נכסי הקרן'!$C$42</f>
        <v>7.5550891319328868E-4</v>
      </c>
    </row>
    <row r="165" spans="2:21">
      <c r="B165" s="86" t="s">
        <v>664</v>
      </c>
      <c r="C165" s="87" t="s">
        <v>665</v>
      </c>
      <c r="D165" s="88" t="s">
        <v>112</v>
      </c>
      <c r="E165" s="88" t="s">
        <v>27</v>
      </c>
      <c r="F165" s="87" t="s">
        <v>666</v>
      </c>
      <c r="G165" s="88" t="s">
        <v>667</v>
      </c>
      <c r="H165" s="87" t="s">
        <v>657</v>
      </c>
      <c r="I165" s="87"/>
      <c r="J165" s="101"/>
      <c r="K165" s="90">
        <v>3.009999999999982</v>
      </c>
      <c r="L165" s="88" t="s">
        <v>121</v>
      </c>
      <c r="M165" s="89">
        <v>1.4800000000000001E-2</v>
      </c>
      <c r="N165" s="89">
        <v>4.7300000001384929E-2</v>
      </c>
      <c r="O165" s="90">
        <v>13701.761740000002</v>
      </c>
      <c r="P165" s="102">
        <v>99.6</v>
      </c>
      <c r="Q165" s="90"/>
      <c r="R165" s="90">
        <v>13.646954407000001</v>
      </c>
      <c r="S165" s="91">
        <v>1.5743641150884549E-5</v>
      </c>
      <c r="T165" s="91">
        <f t="shared" si="2"/>
        <v>8.8398917440600539E-3</v>
      </c>
      <c r="U165" s="91">
        <f>R165/'סכום נכסי הקרן'!$C$42</f>
        <v>3.1783234079220428E-3</v>
      </c>
    </row>
    <row r="166" spans="2:21">
      <c r="B166" s="86" t="s">
        <v>668</v>
      </c>
      <c r="C166" s="87" t="s">
        <v>669</v>
      </c>
      <c r="D166" s="88" t="s">
        <v>112</v>
      </c>
      <c r="E166" s="88" t="s">
        <v>27</v>
      </c>
      <c r="F166" s="87" t="s">
        <v>670</v>
      </c>
      <c r="G166" s="88" t="s">
        <v>548</v>
      </c>
      <c r="H166" s="87" t="s">
        <v>657</v>
      </c>
      <c r="I166" s="87"/>
      <c r="J166" s="101"/>
      <c r="K166" s="90">
        <v>1.26</v>
      </c>
      <c r="L166" s="88" t="s">
        <v>121</v>
      </c>
      <c r="M166" s="89">
        <v>4.9000000000000002E-2</v>
      </c>
      <c r="N166" s="89">
        <v>0</v>
      </c>
      <c r="O166" s="90">
        <v>2268.9857860000002</v>
      </c>
      <c r="P166" s="102">
        <v>22.6</v>
      </c>
      <c r="Q166" s="90"/>
      <c r="R166" s="90">
        <v>0.51279087400000012</v>
      </c>
      <c r="S166" s="91">
        <v>4.9961672749301728E-6</v>
      </c>
      <c r="T166" s="91">
        <f t="shared" si="2"/>
        <v>3.3216318295727564E-4</v>
      </c>
      <c r="U166" s="91">
        <f>R166/'סכום נכסי הקרן'!$C$42</f>
        <v>1.1942703035389449E-4</v>
      </c>
    </row>
    <row r="167" spans="2:21">
      <c r="B167" s="92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90"/>
      <c r="P167" s="102"/>
      <c r="Q167" s="87"/>
      <c r="R167" s="87"/>
      <c r="S167" s="87"/>
      <c r="T167" s="87"/>
      <c r="U167" s="87"/>
    </row>
    <row r="168" spans="2:21">
      <c r="B168" s="85" t="s">
        <v>44</v>
      </c>
      <c r="C168" s="80"/>
      <c r="D168" s="81"/>
      <c r="E168" s="81"/>
      <c r="F168" s="80"/>
      <c r="G168" s="81"/>
      <c r="H168" s="80"/>
      <c r="I168" s="80"/>
      <c r="J168" s="99"/>
      <c r="K168" s="83">
        <v>3.9942402265768524</v>
      </c>
      <c r="L168" s="81"/>
      <c r="M168" s="82"/>
      <c r="N168" s="82">
        <v>5.9627585021539087E-2</v>
      </c>
      <c r="O168" s="83"/>
      <c r="P168" s="100"/>
      <c r="Q168" s="83">
        <v>1.0227452800000001</v>
      </c>
      <c r="R168" s="83">
        <f>SUM(R169:R250)</f>
        <v>233.13715355600004</v>
      </c>
      <c r="S168" s="84"/>
      <c r="T168" s="91">
        <f t="shared" si="2"/>
        <v>0.15101590710204429</v>
      </c>
      <c r="U168" s="87">
        <f>R168/'סכום נכסי הקרן'!$C$42</f>
        <v>5.4296750051665253E-2</v>
      </c>
    </row>
    <row r="169" spans="2:21">
      <c r="B169" s="86" t="s">
        <v>671</v>
      </c>
      <c r="C169" s="87" t="s">
        <v>672</v>
      </c>
      <c r="D169" s="88" t="s">
        <v>112</v>
      </c>
      <c r="E169" s="88" t="s">
        <v>27</v>
      </c>
      <c r="F169" s="87" t="s">
        <v>488</v>
      </c>
      <c r="G169" s="88" t="s">
        <v>289</v>
      </c>
      <c r="H169" s="87" t="s">
        <v>290</v>
      </c>
      <c r="I169" s="87" t="s">
        <v>119</v>
      </c>
      <c r="J169" s="101"/>
      <c r="K169" s="90">
        <v>3.3099999397283359</v>
      </c>
      <c r="L169" s="88" t="s">
        <v>121</v>
      </c>
      <c r="M169" s="89">
        <v>2.6800000000000001E-2</v>
      </c>
      <c r="N169" s="89">
        <v>4.9907834101382484E-2</v>
      </c>
      <c r="O169" s="90">
        <v>2.2900000000000004E-4</v>
      </c>
      <c r="P169" s="102">
        <v>94.81</v>
      </c>
      <c r="Q169" s="90"/>
      <c r="R169" s="90">
        <v>2.1700000000000002E-7</v>
      </c>
      <c r="S169" s="91">
        <v>8.7754533643886096E-14</v>
      </c>
      <c r="T169" s="84">
        <f t="shared" si="2"/>
        <v>1.4056297480389406E-10</v>
      </c>
      <c r="U169" s="84">
        <f>R169/'סכום נכסי הקרן'!$C$42</f>
        <v>5.0538468800431694E-11</v>
      </c>
    </row>
    <row r="170" spans="2:21">
      <c r="B170" s="86" t="s">
        <v>673</v>
      </c>
      <c r="C170" s="87" t="s">
        <v>674</v>
      </c>
      <c r="D170" s="88" t="s">
        <v>112</v>
      </c>
      <c r="E170" s="88" t="s">
        <v>27</v>
      </c>
      <c r="F170" s="87" t="s">
        <v>309</v>
      </c>
      <c r="G170" s="88" t="s">
        <v>289</v>
      </c>
      <c r="H170" s="87" t="s">
        <v>290</v>
      </c>
      <c r="I170" s="87" t="s">
        <v>119</v>
      </c>
      <c r="J170" s="101"/>
      <c r="K170" s="90">
        <v>3.73</v>
      </c>
      <c r="L170" s="88" t="s">
        <v>121</v>
      </c>
      <c r="M170" s="89">
        <v>2.5000000000000001E-2</v>
      </c>
      <c r="N170" s="89">
        <v>5.000000000000001E-2</v>
      </c>
      <c r="O170" s="90">
        <v>5.1000000000000006E-5</v>
      </c>
      <c r="P170" s="102">
        <v>93.11</v>
      </c>
      <c r="Q170" s="90"/>
      <c r="R170" s="90">
        <v>4.8E-8</v>
      </c>
      <c r="S170" s="91">
        <v>1.7189031214067344E-14</v>
      </c>
      <c r="T170" s="91">
        <f t="shared" si="2"/>
        <v>3.1092270924363657E-11</v>
      </c>
      <c r="U170" s="91">
        <f>R170/'סכום נכסי הקרן'!$C$42</f>
        <v>1.1179016140187655E-11</v>
      </c>
    </row>
    <row r="171" spans="2:21">
      <c r="B171" s="86" t="s">
        <v>675</v>
      </c>
      <c r="C171" s="87" t="s">
        <v>676</v>
      </c>
      <c r="D171" s="88" t="s">
        <v>112</v>
      </c>
      <c r="E171" s="88" t="s">
        <v>27</v>
      </c>
      <c r="F171" s="87" t="s">
        <v>677</v>
      </c>
      <c r="G171" s="88" t="s">
        <v>678</v>
      </c>
      <c r="H171" s="87" t="s">
        <v>301</v>
      </c>
      <c r="I171" s="87" t="s">
        <v>302</v>
      </c>
      <c r="J171" s="101"/>
      <c r="K171" s="90">
        <v>0.16999986097041689</v>
      </c>
      <c r="L171" s="88" t="s">
        <v>121</v>
      </c>
      <c r="M171" s="89">
        <v>5.7000000000000002E-2</v>
      </c>
      <c r="N171" s="89">
        <v>1.0808580858085805E-2</v>
      </c>
      <c r="O171" s="90">
        <v>5.9100000000000016E-4</v>
      </c>
      <c r="P171" s="102">
        <v>102.66</v>
      </c>
      <c r="Q171" s="90"/>
      <c r="R171" s="90">
        <v>6.0600000000000011E-7</v>
      </c>
      <c r="S171" s="91">
        <v>3.8264706068592041E-12</v>
      </c>
      <c r="T171" s="91">
        <f t="shared" si="2"/>
        <v>3.9253992042009125E-10</v>
      </c>
      <c r="U171" s="91">
        <f>R171/'סכום נכסי הקרן'!$C$42</f>
        <v>1.4113507876986918E-10</v>
      </c>
    </row>
    <row r="172" spans="2:21">
      <c r="B172" s="86" t="s">
        <v>679</v>
      </c>
      <c r="C172" s="87" t="s">
        <v>680</v>
      </c>
      <c r="D172" s="88" t="s">
        <v>112</v>
      </c>
      <c r="E172" s="88" t="s">
        <v>27</v>
      </c>
      <c r="F172" s="87" t="s">
        <v>681</v>
      </c>
      <c r="G172" s="88" t="s">
        <v>457</v>
      </c>
      <c r="H172" s="87" t="s">
        <v>359</v>
      </c>
      <c r="I172" s="87" t="s">
        <v>302</v>
      </c>
      <c r="J172" s="101"/>
      <c r="K172" s="90">
        <v>8.1699932942462041</v>
      </c>
      <c r="L172" s="88" t="s">
        <v>121</v>
      </c>
      <c r="M172" s="89">
        <v>2.4E-2</v>
      </c>
      <c r="N172" s="89">
        <v>5.3717472118959116E-2</v>
      </c>
      <c r="O172" s="90">
        <v>3.3800000000000003E-4</v>
      </c>
      <c r="P172" s="102">
        <v>79.239999999999995</v>
      </c>
      <c r="Q172" s="90"/>
      <c r="R172" s="90">
        <v>2.6899999999999999E-7</v>
      </c>
      <c r="S172" s="91">
        <v>4.500410496022463E-13</v>
      </c>
      <c r="T172" s="91">
        <f t="shared" si="2"/>
        <v>1.74246268305288E-10</v>
      </c>
      <c r="U172" s="91">
        <f>R172/'סכום נכסי הקרן'!$C$42</f>
        <v>6.2649069618968315E-11</v>
      </c>
    </row>
    <row r="173" spans="2:21">
      <c r="B173" s="86" t="s">
        <v>682</v>
      </c>
      <c r="C173" s="87" t="s">
        <v>683</v>
      </c>
      <c r="D173" s="88" t="s">
        <v>112</v>
      </c>
      <c r="E173" s="88" t="s">
        <v>27</v>
      </c>
      <c r="F173" s="87" t="s">
        <v>350</v>
      </c>
      <c r="G173" s="88" t="s">
        <v>306</v>
      </c>
      <c r="H173" s="87" t="s">
        <v>351</v>
      </c>
      <c r="I173" s="87" t="s">
        <v>119</v>
      </c>
      <c r="J173" s="101"/>
      <c r="K173" s="90">
        <v>1.21</v>
      </c>
      <c r="L173" s="88" t="s">
        <v>121</v>
      </c>
      <c r="M173" s="89">
        <v>3.39E-2</v>
      </c>
      <c r="N173" s="89">
        <v>5.6491228070175446E-2</v>
      </c>
      <c r="O173" s="90">
        <v>1.1400000000000002E-4</v>
      </c>
      <c r="P173" s="102">
        <v>99.8</v>
      </c>
      <c r="Q173" s="90"/>
      <c r="R173" s="90">
        <v>1.1400000000000001E-7</v>
      </c>
      <c r="S173" s="91">
        <v>1.7508085279856149E-13</v>
      </c>
      <c r="T173" s="91">
        <f t="shared" si="2"/>
        <v>7.3844143445363691E-11</v>
      </c>
      <c r="U173" s="91">
        <f>R173/'סכום נכסי הקרן'!$C$42</f>
        <v>2.6550163332945685E-11</v>
      </c>
    </row>
    <row r="174" spans="2:21">
      <c r="B174" s="86" t="s">
        <v>684</v>
      </c>
      <c r="C174" s="87" t="s">
        <v>685</v>
      </c>
      <c r="D174" s="88" t="s">
        <v>112</v>
      </c>
      <c r="E174" s="88" t="s">
        <v>27</v>
      </c>
      <c r="F174" s="87" t="s">
        <v>350</v>
      </c>
      <c r="G174" s="88" t="s">
        <v>306</v>
      </c>
      <c r="H174" s="87" t="s">
        <v>351</v>
      </c>
      <c r="I174" s="87" t="s">
        <v>119</v>
      </c>
      <c r="J174" s="101"/>
      <c r="K174" s="90">
        <v>6.1000030551920448</v>
      </c>
      <c r="L174" s="88" t="s">
        <v>121</v>
      </c>
      <c r="M174" s="89">
        <v>2.4399999999999998E-2</v>
      </c>
      <c r="N174" s="89">
        <v>5.5684210526315787E-2</v>
      </c>
      <c r="O174" s="90">
        <v>3.3800000000000003E-4</v>
      </c>
      <c r="P174" s="102">
        <v>84.62</v>
      </c>
      <c r="Q174" s="90"/>
      <c r="R174" s="90">
        <v>2.8500000000000002E-7</v>
      </c>
      <c r="S174" s="91">
        <v>3.0768166417547691E-13</v>
      </c>
      <c r="T174" s="91">
        <f t="shared" si="2"/>
        <v>1.8461035861340923E-10</v>
      </c>
      <c r="U174" s="91">
        <f>R174/'סכום נכסי הקרן'!$C$42</f>
        <v>6.6375408332364201E-11</v>
      </c>
    </row>
    <row r="175" spans="2:21">
      <c r="B175" s="86" t="s">
        <v>686</v>
      </c>
      <c r="C175" s="87" t="s">
        <v>687</v>
      </c>
      <c r="D175" s="88" t="s">
        <v>112</v>
      </c>
      <c r="E175" s="88" t="s">
        <v>27</v>
      </c>
      <c r="F175" s="87" t="s">
        <v>373</v>
      </c>
      <c r="G175" s="88" t="s">
        <v>306</v>
      </c>
      <c r="H175" s="87" t="s">
        <v>359</v>
      </c>
      <c r="I175" s="87" t="s">
        <v>302</v>
      </c>
      <c r="J175" s="101"/>
      <c r="K175" s="90">
        <v>5.790000000000064</v>
      </c>
      <c r="L175" s="88" t="s">
        <v>121</v>
      </c>
      <c r="M175" s="89">
        <v>2.5499999999999998E-2</v>
      </c>
      <c r="N175" s="89">
        <v>5.5500000000285821E-2</v>
      </c>
      <c r="O175" s="90">
        <v>12361.220046</v>
      </c>
      <c r="P175" s="102">
        <v>84.91</v>
      </c>
      <c r="Q175" s="90"/>
      <c r="R175" s="90">
        <v>10.495912354000001</v>
      </c>
      <c r="S175" s="91">
        <v>9.0699638784204155E-6</v>
      </c>
      <c r="T175" s="91">
        <f t="shared" si="2"/>
        <v>6.798786468936324E-3</v>
      </c>
      <c r="U175" s="91">
        <f>R175/'סכום נכסי הקרן'!$C$42</f>
        <v>2.4444577835700211E-3</v>
      </c>
    </row>
    <row r="176" spans="2:21">
      <c r="B176" s="86" t="s">
        <v>688</v>
      </c>
      <c r="C176" s="87" t="s">
        <v>689</v>
      </c>
      <c r="D176" s="88" t="s">
        <v>112</v>
      </c>
      <c r="E176" s="88" t="s">
        <v>27</v>
      </c>
      <c r="F176" s="87" t="s">
        <v>690</v>
      </c>
      <c r="G176" s="88" t="s">
        <v>381</v>
      </c>
      <c r="H176" s="87" t="s">
        <v>351</v>
      </c>
      <c r="I176" s="87" t="s">
        <v>119</v>
      </c>
      <c r="J176" s="101"/>
      <c r="K176" s="90">
        <v>5.3699999999956036</v>
      </c>
      <c r="L176" s="88" t="s">
        <v>121</v>
      </c>
      <c r="M176" s="89">
        <v>1.95E-2</v>
      </c>
      <c r="N176" s="89">
        <v>5.3000000101554666E-2</v>
      </c>
      <c r="O176" s="90">
        <v>105.57806900000001</v>
      </c>
      <c r="P176" s="102">
        <v>83.94</v>
      </c>
      <c r="Q176" s="90"/>
      <c r="R176" s="90">
        <v>8.8622227000000012E-2</v>
      </c>
      <c r="S176" s="91">
        <v>9.2605590280538739E-8</v>
      </c>
      <c r="T176" s="91">
        <f t="shared" si="2"/>
        <v>5.7405547745926175E-5</v>
      </c>
      <c r="U176" s="91">
        <f>R176/'סכום נכסי הקרן'!$C$42</f>
        <v>2.0639777208591132E-5</v>
      </c>
    </row>
    <row r="177" spans="2:21">
      <c r="B177" s="86" t="s">
        <v>691</v>
      </c>
      <c r="C177" s="87" t="s">
        <v>692</v>
      </c>
      <c r="D177" s="88" t="s">
        <v>112</v>
      </c>
      <c r="E177" s="88" t="s">
        <v>27</v>
      </c>
      <c r="F177" s="87" t="s">
        <v>693</v>
      </c>
      <c r="G177" s="88" t="s">
        <v>306</v>
      </c>
      <c r="H177" s="87" t="s">
        <v>359</v>
      </c>
      <c r="I177" s="87" t="s">
        <v>302</v>
      </c>
      <c r="J177" s="101"/>
      <c r="K177" s="90">
        <v>1.0600000000002177</v>
      </c>
      <c r="L177" s="88" t="s">
        <v>121</v>
      </c>
      <c r="M177" s="89">
        <v>2.5499999999999998E-2</v>
      </c>
      <c r="N177" s="89">
        <v>5.26000000117526E-2</v>
      </c>
      <c r="O177" s="90">
        <v>1981.2053940000003</v>
      </c>
      <c r="P177" s="102">
        <v>97.92</v>
      </c>
      <c r="Q177" s="90"/>
      <c r="R177" s="90">
        <v>1.9399963220000003</v>
      </c>
      <c r="S177" s="91">
        <v>9.8408803421350672E-6</v>
      </c>
      <c r="T177" s="91">
        <f t="shared" si="2"/>
        <v>1.2566435674144383E-3</v>
      </c>
      <c r="U177" s="91">
        <f>R177/'סכום נכסי הקרן'!$C$42</f>
        <v>4.5181771240713938E-4</v>
      </c>
    </row>
    <row r="178" spans="2:21">
      <c r="B178" s="86" t="s">
        <v>694</v>
      </c>
      <c r="C178" s="87" t="s">
        <v>695</v>
      </c>
      <c r="D178" s="88" t="s">
        <v>112</v>
      </c>
      <c r="E178" s="88" t="s">
        <v>27</v>
      </c>
      <c r="F178" s="87" t="s">
        <v>696</v>
      </c>
      <c r="G178" s="88" t="s">
        <v>115</v>
      </c>
      <c r="H178" s="87" t="s">
        <v>359</v>
      </c>
      <c r="I178" s="87" t="s">
        <v>302</v>
      </c>
      <c r="J178" s="101"/>
      <c r="K178" s="90">
        <v>3.7900000525078639</v>
      </c>
      <c r="L178" s="88" t="s">
        <v>121</v>
      </c>
      <c r="M178" s="89">
        <v>2.2400000000000003E-2</v>
      </c>
      <c r="N178" s="89">
        <v>5.4618473895582331E-2</v>
      </c>
      <c r="O178" s="90">
        <v>2.7700000000000007E-4</v>
      </c>
      <c r="P178" s="102">
        <v>89.71</v>
      </c>
      <c r="Q178" s="90"/>
      <c r="R178" s="90">
        <v>2.4900000000000002E-7</v>
      </c>
      <c r="S178" s="91">
        <v>4.3144273672382957E-13</v>
      </c>
      <c r="T178" s="91">
        <f t="shared" si="2"/>
        <v>1.6129115542013648E-10</v>
      </c>
      <c r="U178" s="91">
        <f>R178/'סכום נכסי הקרן'!$C$42</f>
        <v>5.7991146227223465E-11</v>
      </c>
    </row>
    <row r="179" spans="2:21">
      <c r="B179" s="86" t="s">
        <v>697</v>
      </c>
      <c r="C179" s="87" t="s">
        <v>698</v>
      </c>
      <c r="D179" s="88" t="s">
        <v>112</v>
      </c>
      <c r="E179" s="88" t="s">
        <v>27</v>
      </c>
      <c r="F179" s="87" t="s">
        <v>699</v>
      </c>
      <c r="G179" s="88" t="s">
        <v>700</v>
      </c>
      <c r="H179" s="87" t="s">
        <v>359</v>
      </c>
      <c r="I179" s="87" t="s">
        <v>302</v>
      </c>
      <c r="J179" s="101"/>
      <c r="K179" s="90">
        <v>4.0799992739655391</v>
      </c>
      <c r="L179" s="88" t="s">
        <v>121</v>
      </c>
      <c r="M179" s="89">
        <v>3.5200000000000002E-2</v>
      </c>
      <c r="N179" s="89">
        <v>5.1852678571428577E-2</v>
      </c>
      <c r="O179" s="90">
        <v>4.7600000000000008E-4</v>
      </c>
      <c r="P179" s="102">
        <v>94.11</v>
      </c>
      <c r="Q179" s="90"/>
      <c r="R179" s="90">
        <v>4.4800000000000004E-7</v>
      </c>
      <c r="S179" s="91">
        <v>6.0517849714345585E-13</v>
      </c>
      <c r="T179" s="91">
        <f t="shared" si="2"/>
        <v>2.9019452862739415E-10</v>
      </c>
      <c r="U179" s="91">
        <f>R179/'סכום נכסי הקרן'!$C$42</f>
        <v>1.0433748397508478E-10</v>
      </c>
    </row>
    <row r="180" spans="2:21">
      <c r="B180" s="86" t="s">
        <v>701</v>
      </c>
      <c r="C180" s="87" t="s">
        <v>702</v>
      </c>
      <c r="D180" s="88" t="s">
        <v>112</v>
      </c>
      <c r="E180" s="88" t="s">
        <v>27</v>
      </c>
      <c r="F180" s="87" t="s">
        <v>451</v>
      </c>
      <c r="G180" s="88" t="s">
        <v>117</v>
      </c>
      <c r="H180" s="87" t="s">
        <v>359</v>
      </c>
      <c r="I180" s="87" t="s">
        <v>302</v>
      </c>
      <c r="J180" s="101"/>
      <c r="K180" s="90">
        <v>1.4300000000026079</v>
      </c>
      <c r="L180" s="88" t="s">
        <v>121</v>
      </c>
      <c r="M180" s="89">
        <v>2.7000000000000003E-2</v>
      </c>
      <c r="N180" s="89">
        <v>5.7200000164690366E-2</v>
      </c>
      <c r="O180" s="90">
        <v>70.825249000000014</v>
      </c>
      <c r="P180" s="102">
        <v>96.02</v>
      </c>
      <c r="Q180" s="90"/>
      <c r="R180" s="90">
        <v>6.800640400000002E-2</v>
      </c>
      <c r="S180" s="91">
        <v>4.1171242958971979E-7</v>
      </c>
      <c r="T180" s="91">
        <f t="shared" si="2"/>
        <v>4.405153203666102E-5</v>
      </c>
      <c r="U180" s="91">
        <f>R180/'סכום נכסי הקרן'!$C$42</f>
        <v>1.5838430999002553E-5</v>
      </c>
    </row>
    <row r="181" spans="2:21">
      <c r="B181" s="86" t="s">
        <v>703</v>
      </c>
      <c r="C181" s="87" t="s">
        <v>704</v>
      </c>
      <c r="D181" s="88" t="s">
        <v>112</v>
      </c>
      <c r="E181" s="88" t="s">
        <v>27</v>
      </c>
      <c r="F181" s="87" t="s">
        <v>451</v>
      </c>
      <c r="G181" s="88" t="s">
        <v>117</v>
      </c>
      <c r="H181" s="87" t="s">
        <v>359</v>
      </c>
      <c r="I181" s="87" t="s">
        <v>302</v>
      </c>
      <c r="J181" s="101"/>
      <c r="K181" s="90">
        <v>3.7000000000001343</v>
      </c>
      <c r="L181" s="88" t="s">
        <v>121</v>
      </c>
      <c r="M181" s="89">
        <v>4.5599999999999995E-2</v>
      </c>
      <c r="N181" s="89">
        <v>5.6699999999931611E-2</v>
      </c>
      <c r="O181" s="90">
        <v>3030.0109910000006</v>
      </c>
      <c r="P181" s="102">
        <v>96.5</v>
      </c>
      <c r="Q181" s="90"/>
      <c r="R181" s="90">
        <v>2.9239605060000002</v>
      </c>
      <c r="S181" s="91">
        <v>1.1115741111909495E-5</v>
      </c>
      <c r="T181" s="91">
        <f t="shared" si="2"/>
        <v>1.8940119213477387E-3</v>
      </c>
      <c r="U181" s="91">
        <f>R181/'סכום נכסי הקרן'!$C$42</f>
        <v>6.8097920187177631E-4</v>
      </c>
    </row>
    <row r="182" spans="2:21">
      <c r="B182" s="86" t="s">
        <v>705</v>
      </c>
      <c r="C182" s="87" t="s">
        <v>706</v>
      </c>
      <c r="D182" s="88" t="s">
        <v>112</v>
      </c>
      <c r="E182" s="88" t="s">
        <v>27</v>
      </c>
      <c r="F182" s="87" t="s">
        <v>461</v>
      </c>
      <c r="G182" s="88" t="s">
        <v>142</v>
      </c>
      <c r="H182" s="87" t="s">
        <v>462</v>
      </c>
      <c r="I182" s="87" t="s">
        <v>119</v>
      </c>
      <c r="J182" s="101"/>
      <c r="K182" s="90">
        <v>8.5900000000000496</v>
      </c>
      <c r="L182" s="88" t="s">
        <v>121</v>
      </c>
      <c r="M182" s="89">
        <v>2.7900000000000001E-2</v>
      </c>
      <c r="N182" s="89">
        <v>5.490000000041971E-2</v>
      </c>
      <c r="O182" s="90">
        <v>2956.1350000000007</v>
      </c>
      <c r="P182" s="102">
        <v>80.599999999999994</v>
      </c>
      <c r="Q182" s="90"/>
      <c r="R182" s="90">
        <v>2.3826448099999999</v>
      </c>
      <c r="S182" s="91">
        <v>6.8740931076178975E-6</v>
      </c>
      <c r="T182" s="91">
        <f t="shared" si="2"/>
        <v>1.5433716239385202E-3</v>
      </c>
      <c r="U182" s="91">
        <f>R182/'סכום נכסי הקרן'!$C$42</f>
        <v>5.5490884973592388E-4</v>
      </c>
    </row>
    <row r="183" spans="2:21">
      <c r="B183" s="86" t="s">
        <v>707</v>
      </c>
      <c r="C183" s="87" t="s">
        <v>708</v>
      </c>
      <c r="D183" s="88" t="s">
        <v>112</v>
      </c>
      <c r="E183" s="88" t="s">
        <v>27</v>
      </c>
      <c r="F183" s="87" t="s">
        <v>461</v>
      </c>
      <c r="G183" s="88" t="s">
        <v>142</v>
      </c>
      <c r="H183" s="87" t="s">
        <v>462</v>
      </c>
      <c r="I183" s="87" t="s">
        <v>119</v>
      </c>
      <c r="J183" s="101"/>
      <c r="K183" s="90">
        <v>1.1299995112101542</v>
      </c>
      <c r="L183" s="88" t="s">
        <v>121</v>
      </c>
      <c r="M183" s="89">
        <v>3.6499999999999998E-2</v>
      </c>
      <c r="N183" s="89">
        <v>5.322274881516588E-2</v>
      </c>
      <c r="O183" s="90">
        <v>2.1200000000000003E-4</v>
      </c>
      <c r="P183" s="102">
        <v>99.41</v>
      </c>
      <c r="Q183" s="90"/>
      <c r="R183" s="90">
        <v>2.1100000000000002E-7</v>
      </c>
      <c r="S183" s="91">
        <v>1.3270973504587159E-13</v>
      </c>
      <c r="T183" s="91">
        <f t="shared" si="2"/>
        <v>1.3667644093834859E-10</v>
      </c>
      <c r="U183" s="91">
        <f>R183/'סכום נכסי הקרן'!$C$42</f>
        <v>4.914109178290824E-11</v>
      </c>
    </row>
    <row r="184" spans="2:21">
      <c r="B184" s="86" t="s">
        <v>709</v>
      </c>
      <c r="C184" s="87" t="s">
        <v>710</v>
      </c>
      <c r="D184" s="88" t="s">
        <v>112</v>
      </c>
      <c r="E184" s="88" t="s">
        <v>27</v>
      </c>
      <c r="F184" s="87" t="s">
        <v>711</v>
      </c>
      <c r="G184" s="88" t="s">
        <v>118</v>
      </c>
      <c r="H184" s="87" t="s">
        <v>462</v>
      </c>
      <c r="I184" s="87" t="s">
        <v>119</v>
      </c>
      <c r="J184" s="101"/>
      <c r="K184" s="90">
        <v>1.5100000000000313</v>
      </c>
      <c r="L184" s="88" t="s">
        <v>121</v>
      </c>
      <c r="M184" s="89">
        <v>6.0999999999999999E-2</v>
      </c>
      <c r="N184" s="89">
        <v>6.0099999997639243E-2</v>
      </c>
      <c r="O184" s="90">
        <v>6334.5750000000007</v>
      </c>
      <c r="P184" s="102">
        <v>102.98</v>
      </c>
      <c r="Q184" s="90"/>
      <c r="R184" s="90">
        <v>6.5233450540000009</v>
      </c>
      <c r="S184" s="91">
        <v>1.6444471846525275E-5</v>
      </c>
      <c r="T184" s="91">
        <f t="shared" si="2"/>
        <v>4.2255335781682443E-3</v>
      </c>
      <c r="U184" s="91">
        <f>R184/'סכום נכסי הקרן'!$C$42</f>
        <v>1.5192620759724859E-3</v>
      </c>
    </row>
    <row r="185" spans="2:21">
      <c r="B185" s="86" t="s">
        <v>712</v>
      </c>
      <c r="C185" s="87" t="s">
        <v>713</v>
      </c>
      <c r="D185" s="88" t="s">
        <v>112</v>
      </c>
      <c r="E185" s="88" t="s">
        <v>27</v>
      </c>
      <c r="F185" s="87" t="s">
        <v>497</v>
      </c>
      <c r="G185" s="88" t="s">
        <v>381</v>
      </c>
      <c r="H185" s="87" t="s">
        <v>462</v>
      </c>
      <c r="I185" s="87" t="s">
        <v>119</v>
      </c>
      <c r="J185" s="101"/>
      <c r="K185" s="90">
        <v>7.2000000000001769</v>
      </c>
      <c r="L185" s="88" t="s">
        <v>121</v>
      </c>
      <c r="M185" s="89">
        <v>3.0499999999999999E-2</v>
      </c>
      <c r="N185" s="89">
        <v>5.5599999999192573E-2</v>
      </c>
      <c r="O185" s="90">
        <v>5262.1455569999998</v>
      </c>
      <c r="P185" s="102">
        <v>84.73</v>
      </c>
      <c r="Q185" s="90"/>
      <c r="R185" s="90">
        <v>4.4586159310000015</v>
      </c>
      <c r="S185" s="91">
        <v>7.7082567868356811E-6</v>
      </c>
      <c r="T185" s="91">
        <f t="shared" si="2"/>
        <v>2.888093634881999E-3</v>
      </c>
      <c r="U185" s="91">
        <f>R185/'סכום נכסי הקרן'!$C$42</f>
        <v>1.0383945719905589E-3</v>
      </c>
    </row>
    <row r="186" spans="2:21">
      <c r="B186" s="86" t="s">
        <v>714</v>
      </c>
      <c r="C186" s="87" t="s">
        <v>715</v>
      </c>
      <c r="D186" s="88" t="s">
        <v>112</v>
      </c>
      <c r="E186" s="88" t="s">
        <v>27</v>
      </c>
      <c r="F186" s="87" t="s">
        <v>497</v>
      </c>
      <c r="G186" s="88" t="s">
        <v>381</v>
      </c>
      <c r="H186" s="87" t="s">
        <v>462</v>
      </c>
      <c r="I186" s="87" t="s">
        <v>119</v>
      </c>
      <c r="J186" s="101"/>
      <c r="K186" s="90">
        <v>2.6400000000001835</v>
      </c>
      <c r="L186" s="88" t="s">
        <v>121</v>
      </c>
      <c r="M186" s="89">
        <v>2.9100000000000001E-2</v>
      </c>
      <c r="N186" s="89">
        <v>5.2799999994789945E-2</v>
      </c>
      <c r="O186" s="90">
        <v>2508.4498920000005</v>
      </c>
      <c r="P186" s="102">
        <v>94.88</v>
      </c>
      <c r="Q186" s="90"/>
      <c r="R186" s="90">
        <v>2.3800172580000005</v>
      </c>
      <c r="S186" s="91">
        <v>4.1807498200000012E-6</v>
      </c>
      <c r="T186" s="91">
        <f t="shared" si="2"/>
        <v>1.5416696122999404E-3</v>
      </c>
      <c r="U186" s="91">
        <f>R186/'סכום נכסי הקרן'!$C$42</f>
        <v>5.5429690293973277E-4</v>
      </c>
    </row>
    <row r="187" spans="2:21">
      <c r="B187" s="86" t="s">
        <v>716</v>
      </c>
      <c r="C187" s="87" t="s">
        <v>717</v>
      </c>
      <c r="D187" s="88" t="s">
        <v>112</v>
      </c>
      <c r="E187" s="88" t="s">
        <v>27</v>
      </c>
      <c r="F187" s="87" t="s">
        <v>497</v>
      </c>
      <c r="G187" s="88" t="s">
        <v>381</v>
      </c>
      <c r="H187" s="87" t="s">
        <v>462</v>
      </c>
      <c r="I187" s="87" t="s">
        <v>119</v>
      </c>
      <c r="J187" s="101"/>
      <c r="K187" s="90">
        <v>4.7399937072697176</v>
      </c>
      <c r="L187" s="88" t="s">
        <v>121</v>
      </c>
      <c r="M187" s="89">
        <v>3.95E-2</v>
      </c>
      <c r="N187" s="89">
        <v>5.1481481481481482E-2</v>
      </c>
      <c r="O187" s="90">
        <v>1.6900000000000002E-4</v>
      </c>
      <c r="P187" s="102">
        <v>95.79</v>
      </c>
      <c r="Q187" s="90"/>
      <c r="R187" s="90">
        <v>1.6200000000000005E-7</v>
      </c>
      <c r="S187" s="91">
        <v>7.0413740682350736E-13</v>
      </c>
      <c r="T187" s="91">
        <f t="shared" si="2"/>
        <v>1.0493641436972737E-10</v>
      </c>
      <c r="U187" s="91">
        <f>R187/'סכום נכסי הקרן'!$C$42</f>
        <v>3.7729179473133345E-11</v>
      </c>
    </row>
    <row r="188" spans="2:21">
      <c r="B188" s="86" t="s">
        <v>718</v>
      </c>
      <c r="C188" s="87" t="s">
        <v>719</v>
      </c>
      <c r="D188" s="88" t="s">
        <v>112</v>
      </c>
      <c r="E188" s="88" t="s">
        <v>27</v>
      </c>
      <c r="F188" s="87" t="s">
        <v>497</v>
      </c>
      <c r="G188" s="88" t="s">
        <v>381</v>
      </c>
      <c r="H188" s="87" t="s">
        <v>462</v>
      </c>
      <c r="I188" s="87" t="s">
        <v>119</v>
      </c>
      <c r="J188" s="101"/>
      <c r="K188" s="90">
        <v>6.4400000000001727</v>
      </c>
      <c r="L188" s="88" t="s">
        <v>121</v>
      </c>
      <c r="M188" s="89">
        <v>3.0499999999999999E-2</v>
      </c>
      <c r="N188" s="89">
        <v>5.5199999996340905E-2</v>
      </c>
      <c r="O188" s="90">
        <v>7074.6806450000013</v>
      </c>
      <c r="P188" s="102">
        <v>86.53</v>
      </c>
      <c r="Q188" s="90"/>
      <c r="R188" s="90">
        <v>6.1217211620000009</v>
      </c>
      <c r="S188" s="91">
        <v>9.7063483000775882E-6</v>
      </c>
      <c r="T188" s="91">
        <f t="shared" si="2"/>
        <v>3.9653794352565485E-3</v>
      </c>
      <c r="U188" s="91">
        <f>R188/'סכום נכסי הקרן'!$C$42</f>
        <v>1.4257254099109653E-3</v>
      </c>
    </row>
    <row r="189" spans="2:21">
      <c r="B189" s="86" t="s">
        <v>720</v>
      </c>
      <c r="C189" s="87" t="s">
        <v>721</v>
      </c>
      <c r="D189" s="88" t="s">
        <v>112</v>
      </c>
      <c r="E189" s="88" t="s">
        <v>27</v>
      </c>
      <c r="F189" s="87" t="s">
        <v>497</v>
      </c>
      <c r="G189" s="88" t="s">
        <v>381</v>
      </c>
      <c r="H189" s="87" t="s">
        <v>462</v>
      </c>
      <c r="I189" s="87" t="s">
        <v>119</v>
      </c>
      <c r="J189" s="101"/>
      <c r="K189" s="90">
        <v>8.0599999999999898</v>
      </c>
      <c r="L189" s="88" t="s">
        <v>121</v>
      </c>
      <c r="M189" s="89">
        <v>2.63E-2</v>
      </c>
      <c r="N189" s="89">
        <v>5.6199999999571225E-2</v>
      </c>
      <c r="O189" s="90">
        <v>7601.4900000000016</v>
      </c>
      <c r="P189" s="102">
        <v>79.77</v>
      </c>
      <c r="Q189" s="90"/>
      <c r="R189" s="90">
        <v>6.0637085729999995</v>
      </c>
      <c r="S189" s="91">
        <v>1.0958018832565464E-5</v>
      </c>
      <c r="T189" s="91">
        <f t="shared" si="2"/>
        <v>3.9278014532938025E-3</v>
      </c>
      <c r="U189" s="91">
        <f>R189/'סכום נכסי הקרן'!$C$42</f>
        <v>1.412214500145026E-3</v>
      </c>
    </row>
    <row r="190" spans="2:21">
      <c r="B190" s="86" t="s">
        <v>722</v>
      </c>
      <c r="C190" s="87" t="s">
        <v>723</v>
      </c>
      <c r="D190" s="88" t="s">
        <v>112</v>
      </c>
      <c r="E190" s="88" t="s">
        <v>27</v>
      </c>
      <c r="F190" s="87" t="s">
        <v>724</v>
      </c>
      <c r="G190" s="88" t="s">
        <v>381</v>
      </c>
      <c r="H190" s="87" t="s">
        <v>458</v>
      </c>
      <c r="I190" s="87" t="s">
        <v>302</v>
      </c>
      <c r="J190" s="101"/>
      <c r="K190" s="90">
        <v>3.9799999999997357</v>
      </c>
      <c r="L190" s="88" t="s">
        <v>121</v>
      </c>
      <c r="M190" s="89">
        <v>4.7E-2</v>
      </c>
      <c r="N190" s="89">
        <v>5.3199999995595854E-2</v>
      </c>
      <c r="O190" s="90">
        <v>3885.206000000001</v>
      </c>
      <c r="P190" s="102">
        <v>100.52</v>
      </c>
      <c r="Q190" s="90"/>
      <c r="R190" s="90">
        <v>3.9054092210000002</v>
      </c>
      <c r="S190" s="91">
        <v>4.3212167723278844E-6</v>
      </c>
      <c r="T190" s="91">
        <f t="shared" si="2"/>
        <v>2.5297508660383338E-3</v>
      </c>
      <c r="U190" s="91">
        <f>R190/'סכום נכסי הקרן'!$C$42</f>
        <v>9.0955484824159786E-4</v>
      </c>
    </row>
    <row r="191" spans="2:21">
      <c r="B191" s="86" t="s">
        <v>725</v>
      </c>
      <c r="C191" s="87" t="s">
        <v>726</v>
      </c>
      <c r="D191" s="88" t="s">
        <v>112</v>
      </c>
      <c r="E191" s="88" t="s">
        <v>27</v>
      </c>
      <c r="F191" s="87" t="s">
        <v>506</v>
      </c>
      <c r="G191" s="88" t="s">
        <v>381</v>
      </c>
      <c r="H191" s="87" t="s">
        <v>462</v>
      </c>
      <c r="I191" s="87" t="s">
        <v>119</v>
      </c>
      <c r="J191" s="101"/>
      <c r="K191" s="90">
        <v>5.9700000000000308</v>
      </c>
      <c r="L191" s="88" t="s">
        <v>121</v>
      </c>
      <c r="M191" s="89">
        <v>2.64E-2</v>
      </c>
      <c r="N191" s="89">
        <v>5.4300000000722007E-2</v>
      </c>
      <c r="O191" s="90">
        <v>12966.674680000002</v>
      </c>
      <c r="P191" s="102">
        <v>85.2</v>
      </c>
      <c r="Q191" s="90">
        <v>0.17116010600000003</v>
      </c>
      <c r="R191" s="90">
        <v>11.218766933000001</v>
      </c>
      <c r="S191" s="91">
        <v>7.9250058375271724E-6</v>
      </c>
      <c r="T191" s="91">
        <f t="shared" si="2"/>
        <v>7.2670196024610077E-3</v>
      </c>
      <c r="U191" s="91">
        <f>R191/'סכום נכסי הקרן'!$C$42</f>
        <v>2.6128078461877201E-3</v>
      </c>
    </row>
    <row r="192" spans="2:21">
      <c r="B192" s="86" t="s">
        <v>727</v>
      </c>
      <c r="C192" s="87" t="s">
        <v>728</v>
      </c>
      <c r="D192" s="88" t="s">
        <v>112</v>
      </c>
      <c r="E192" s="88" t="s">
        <v>27</v>
      </c>
      <c r="F192" s="87" t="s">
        <v>506</v>
      </c>
      <c r="G192" s="88" t="s">
        <v>381</v>
      </c>
      <c r="H192" s="87" t="s">
        <v>462</v>
      </c>
      <c r="I192" s="87" t="s">
        <v>119</v>
      </c>
      <c r="J192" s="101"/>
      <c r="K192" s="90">
        <v>0.83000017163224182</v>
      </c>
      <c r="L192" s="88" t="s">
        <v>121</v>
      </c>
      <c r="M192" s="89">
        <v>3.9199999999999999E-2</v>
      </c>
      <c r="N192" s="89">
        <v>5.7672131147540988E-2</v>
      </c>
      <c r="O192" s="90">
        <v>3.0700000000000004E-4</v>
      </c>
      <c r="P192" s="102">
        <v>99.2</v>
      </c>
      <c r="Q192" s="90"/>
      <c r="R192" s="90">
        <v>3.0500000000000004E-7</v>
      </c>
      <c r="S192" s="91">
        <v>3.1984030904700093E-13</v>
      </c>
      <c r="T192" s="91">
        <f t="shared" si="2"/>
        <v>1.9756547149856078E-10</v>
      </c>
      <c r="U192" s="91">
        <f>R192/'סכום נכסי הקרן'!$C$42</f>
        <v>7.1033331724109064E-11</v>
      </c>
    </row>
    <row r="193" spans="2:21">
      <c r="B193" s="86" t="s">
        <v>729</v>
      </c>
      <c r="C193" s="87" t="s">
        <v>730</v>
      </c>
      <c r="D193" s="88" t="s">
        <v>112</v>
      </c>
      <c r="E193" s="88" t="s">
        <v>27</v>
      </c>
      <c r="F193" s="87" t="s">
        <v>506</v>
      </c>
      <c r="G193" s="88" t="s">
        <v>381</v>
      </c>
      <c r="H193" s="87" t="s">
        <v>462</v>
      </c>
      <c r="I193" s="87" t="s">
        <v>119</v>
      </c>
      <c r="J193" s="101"/>
      <c r="K193" s="90">
        <v>7.590000000000094</v>
      </c>
      <c r="L193" s="88" t="s">
        <v>121</v>
      </c>
      <c r="M193" s="89">
        <v>2.5000000000000001E-2</v>
      </c>
      <c r="N193" s="89">
        <v>5.7000000001896999E-2</v>
      </c>
      <c r="O193" s="90">
        <v>7214.9375100000007</v>
      </c>
      <c r="P193" s="102">
        <v>79.12</v>
      </c>
      <c r="Q193" s="90">
        <v>9.0186719000000012E-2</v>
      </c>
      <c r="R193" s="90">
        <v>5.7986452770000003</v>
      </c>
      <c r="S193" s="91">
        <v>5.4099292780926055E-6</v>
      </c>
      <c r="T193" s="91">
        <f t="shared" si="2"/>
        <v>3.7561052072242868E-3</v>
      </c>
      <c r="U193" s="91">
        <f>R193/'סכום נכסי הקרן'!$C$42</f>
        <v>1.3504822738084567E-3</v>
      </c>
    </row>
    <row r="194" spans="2:21">
      <c r="B194" s="86" t="s">
        <v>731</v>
      </c>
      <c r="C194" s="87" t="s">
        <v>732</v>
      </c>
      <c r="D194" s="88" t="s">
        <v>112</v>
      </c>
      <c r="E194" s="88" t="s">
        <v>27</v>
      </c>
      <c r="F194" s="87" t="s">
        <v>733</v>
      </c>
      <c r="G194" s="88" t="s">
        <v>381</v>
      </c>
      <c r="H194" s="87" t="s">
        <v>462</v>
      </c>
      <c r="I194" s="87" t="s">
        <v>119</v>
      </c>
      <c r="J194" s="101"/>
      <c r="K194" s="90">
        <v>5.2000000000000126</v>
      </c>
      <c r="L194" s="88" t="s">
        <v>121</v>
      </c>
      <c r="M194" s="89">
        <v>3.4300000000000004E-2</v>
      </c>
      <c r="N194" s="89">
        <v>5.3099999997301549E-2</v>
      </c>
      <c r="O194" s="90">
        <v>5200.754742000001</v>
      </c>
      <c r="P194" s="102">
        <v>91.92</v>
      </c>
      <c r="Q194" s="90"/>
      <c r="R194" s="90">
        <v>4.7805337590000008</v>
      </c>
      <c r="S194" s="91">
        <v>1.711450158615243E-5</v>
      </c>
      <c r="T194" s="91">
        <f t="shared" si="2"/>
        <v>3.0966177249561379E-3</v>
      </c>
      <c r="U194" s="91">
        <f>R194/'סכום נכסי הקרן'!$C$42</f>
        <v>1.1133680010536036E-3</v>
      </c>
    </row>
    <row r="195" spans="2:21">
      <c r="B195" s="86" t="s">
        <v>734</v>
      </c>
      <c r="C195" s="87" t="s">
        <v>735</v>
      </c>
      <c r="D195" s="88" t="s">
        <v>112</v>
      </c>
      <c r="E195" s="88" t="s">
        <v>27</v>
      </c>
      <c r="F195" s="87" t="s">
        <v>733</v>
      </c>
      <c r="G195" s="88" t="s">
        <v>381</v>
      </c>
      <c r="H195" s="87" t="s">
        <v>462</v>
      </c>
      <c r="I195" s="87" t="s">
        <v>119</v>
      </c>
      <c r="J195" s="101"/>
      <c r="K195" s="90">
        <v>6.4600000000000213</v>
      </c>
      <c r="L195" s="88" t="s">
        <v>121</v>
      </c>
      <c r="M195" s="89">
        <v>2.98E-2</v>
      </c>
      <c r="N195" s="89">
        <v>5.4800000003820813E-2</v>
      </c>
      <c r="O195" s="90">
        <v>4124.9907790000007</v>
      </c>
      <c r="P195" s="102">
        <v>86.29</v>
      </c>
      <c r="Q195" s="90"/>
      <c r="R195" s="90">
        <v>3.5594545430000002</v>
      </c>
      <c r="S195" s="91">
        <v>1.0508401576277009E-5</v>
      </c>
      <c r="T195" s="91">
        <f t="shared" si="2"/>
        <v>2.3056567707065217E-3</v>
      </c>
      <c r="U195" s="91">
        <f>R195/'סכום נכסי הקרן'!$C$42</f>
        <v>8.2898332888460991E-4</v>
      </c>
    </row>
    <row r="196" spans="2:21">
      <c r="B196" s="86" t="s">
        <v>736</v>
      </c>
      <c r="C196" s="87" t="s">
        <v>737</v>
      </c>
      <c r="D196" s="88" t="s">
        <v>112</v>
      </c>
      <c r="E196" s="88" t="s">
        <v>27</v>
      </c>
      <c r="F196" s="87" t="s">
        <v>527</v>
      </c>
      <c r="G196" s="88" t="s">
        <v>381</v>
      </c>
      <c r="H196" s="87" t="s">
        <v>462</v>
      </c>
      <c r="I196" s="87" t="s">
        <v>119</v>
      </c>
      <c r="J196" s="101"/>
      <c r="K196" s="90">
        <v>1.7899999999416416</v>
      </c>
      <c r="L196" s="88" t="s">
        <v>121</v>
      </c>
      <c r="M196" s="89">
        <v>3.61E-2</v>
      </c>
      <c r="N196" s="89">
        <v>5.2099999999626882E-2</v>
      </c>
      <c r="O196" s="90">
        <v>10674.668520000001</v>
      </c>
      <c r="P196" s="102">
        <v>97.92</v>
      </c>
      <c r="Q196" s="90"/>
      <c r="R196" s="90">
        <v>10.452635059000002</v>
      </c>
      <c r="S196" s="91">
        <v>1.3908362892508145E-5</v>
      </c>
      <c r="T196" s="91">
        <f t="shared" si="2"/>
        <v>6.7707533568318748E-3</v>
      </c>
      <c r="U196" s="91">
        <f>R196/'סכום נכסי הקרן'!$C$42</f>
        <v>2.4343786673344243E-3</v>
      </c>
    </row>
    <row r="197" spans="2:21">
      <c r="B197" s="86" t="s">
        <v>738</v>
      </c>
      <c r="C197" s="87" t="s">
        <v>739</v>
      </c>
      <c r="D197" s="88" t="s">
        <v>112</v>
      </c>
      <c r="E197" s="88" t="s">
        <v>27</v>
      </c>
      <c r="F197" s="87" t="s">
        <v>527</v>
      </c>
      <c r="G197" s="88" t="s">
        <v>381</v>
      </c>
      <c r="H197" s="87" t="s">
        <v>462</v>
      </c>
      <c r="I197" s="87" t="s">
        <v>119</v>
      </c>
      <c r="J197" s="101"/>
      <c r="K197" s="90">
        <v>2.7999999998815861</v>
      </c>
      <c r="L197" s="88" t="s">
        <v>121</v>
      </c>
      <c r="M197" s="89">
        <v>3.3000000000000002E-2</v>
      </c>
      <c r="N197" s="89">
        <v>4.8799999997513298E-2</v>
      </c>
      <c r="O197" s="90">
        <v>3513.2287760000008</v>
      </c>
      <c r="P197" s="102">
        <v>96.15</v>
      </c>
      <c r="Q197" s="90"/>
      <c r="R197" s="90">
        <v>3.3779694680000003</v>
      </c>
      <c r="S197" s="91">
        <v>1.1393824372050791E-5</v>
      </c>
      <c r="T197" s="91">
        <f t="shared" si="2"/>
        <v>2.1880987890267622E-3</v>
      </c>
      <c r="U197" s="91">
        <f>R197/'סכום נכסי הקרן'!$C$42</f>
        <v>7.8671615007985644E-4</v>
      </c>
    </row>
    <row r="198" spans="2:21">
      <c r="B198" s="86" t="s">
        <v>740</v>
      </c>
      <c r="C198" s="87" t="s">
        <v>741</v>
      </c>
      <c r="D198" s="88" t="s">
        <v>112</v>
      </c>
      <c r="E198" s="88" t="s">
        <v>27</v>
      </c>
      <c r="F198" s="87" t="s">
        <v>527</v>
      </c>
      <c r="G198" s="88" t="s">
        <v>381</v>
      </c>
      <c r="H198" s="87" t="s">
        <v>462</v>
      </c>
      <c r="I198" s="87" t="s">
        <v>119</v>
      </c>
      <c r="J198" s="101"/>
      <c r="K198" s="90">
        <v>5.1400000003227415</v>
      </c>
      <c r="L198" s="88" t="s">
        <v>121</v>
      </c>
      <c r="M198" s="89">
        <v>2.6200000000000001E-2</v>
      </c>
      <c r="N198" s="89">
        <v>5.2600000002398353E-2</v>
      </c>
      <c r="O198" s="90">
        <v>7611.6969430000008</v>
      </c>
      <c r="P198" s="102">
        <v>88.74</v>
      </c>
      <c r="Q198" s="90"/>
      <c r="R198" s="90">
        <v>6.7546196130000009</v>
      </c>
      <c r="S198" s="91">
        <v>5.8852067929990161E-6</v>
      </c>
      <c r="T198" s="91">
        <f t="shared" si="2"/>
        <v>4.375342979133676E-3</v>
      </c>
      <c r="U198" s="91">
        <f>R198/'סכום נכסי הקרן'!$C$42</f>
        <v>1.5731250348865646E-3</v>
      </c>
    </row>
    <row r="199" spans="2:21">
      <c r="B199" s="86" t="s">
        <v>742</v>
      </c>
      <c r="C199" s="87" t="s">
        <v>743</v>
      </c>
      <c r="D199" s="88" t="s">
        <v>112</v>
      </c>
      <c r="E199" s="88" t="s">
        <v>27</v>
      </c>
      <c r="F199" s="87" t="s">
        <v>744</v>
      </c>
      <c r="G199" s="88" t="s">
        <v>116</v>
      </c>
      <c r="H199" s="87" t="s">
        <v>458</v>
      </c>
      <c r="I199" s="87" t="s">
        <v>302</v>
      </c>
      <c r="J199" s="101"/>
      <c r="K199" s="90">
        <v>2.5299999999101441</v>
      </c>
      <c r="L199" s="88" t="s">
        <v>121</v>
      </c>
      <c r="M199" s="89">
        <v>2.3E-2</v>
      </c>
      <c r="N199" s="89">
        <v>5.7900000002205534E-2</v>
      </c>
      <c r="O199" s="90">
        <v>2661.8523960000007</v>
      </c>
      <c r="P199" s="102">
        <v>91.98</v>
      </c>
      <c r="Q199" s="90"/>
      <c r="R199" s="90">
        <v>2.4483717740000008</v>
      </c>
      <c r="S199" s="91">
        <v>3.1703367163376809E-6</v>
      </c>
      <c r="T199" s="91">
        <f t="shared" si="2"/>
        <v>1.5859466358494354E-3</v>
      </c>
      <c r="U199" s="91">
        <f>R199/'סכום נכסי הקרן'!$C$42</f>
        <v>5.7021640789012274E-4</v>
      </c>
    </row>
    <row r="200" spans="2:21">
      <c r="B200" s="86" t="s">
        <v>745</v>
      </c>
      <c r="C200" s="112">
        <v>1136464</v>
      </c>
      <c r="D200" s="88" t="s">
        <v>112</v>
      </c>
      <c r="E200" s="88" t="s">
        <v>27</v>
      </c>
      <c r="F200" s="87" t="s">
        <v>744</v>
      </c>
      <c r="G200" s="88" t="s">
        <v>116</v>
      </c>
      <c r="H200" s="87" t="s">
        <v>458</v>
      </c>
      <c r="I200" s="87" t="s">
        <v>302</v>
      </c>
      <c r="J200" s="101"/>
      <c r="K200" s="90">
        <v>1.6199999997971224</v>
      </c>
      <c r="L200" s="88" t="s">
        <v>121</v>
      </c>
      <c r="M200" s="89">
        <v>2.75E-2</v>
      </c>
      <c r="N200" s="89">
        <v>5.8299999991084067E-2</v>
      </c>
      <c r="O200" s="90">
        <v>1960.9005590000002</v>
      </c>
      <c r="P200" s="102">
        <v>95.52</v>
      </c>
      <c r="Q200" s="90"/>
      <c r="R200" s="90">
        <v>1.8730521490000005</v>
      </c>
      <c r="S200" s="91">
        <v>7.2629259061837368E-6</v>
      </c>
      <c r="T200" s="91">
        <f t="shared" si="2"/>
        <v>1.213280101503533E-3</v>
      </c>
      <c r="U200" s="91">
        <f>R200/'סכום נכסי הקרן'!$C$42</f>
        <v>4.3622667093925371E-4</v>
      </c>
    </row>
    <row r="201" spans="2:21">
      <c r="B201" s="86" t="s">
        <v>746</v>
      </c>
      <c r="C201" s="112">
        <v>1139591</v>
      </c>
      <c r="D201" s="88" t="s">
        <v>112</v>
      </c>
      <c r="E201" s="88" t="s">
        <v>27</v>
      </c>
      <c r="F201" s="87" t="s">
        <v>744</v>
      </c>
      <c r="G201" s="88" t="s">
        <v>116</v>
      </c>
      <c r="H201" s="87" t="s">
        <v>458</v>
      </c>
      <c r="I201" s="87" t="s">
        <v>302</v>
      </c>
      <c r="J201" s="101"/>
      <c r="K201" s="90">
        <v>0.41999999824748069</v>
      </c>
      <c r="L201" s="88" t="s">
        <v>121</v>
      </c>
      <c r="M201" s="89">
        <v>2.4E-2</v>
      </c>
      <c r="N201" s="89">
        <v>6.0899999981800755E-2</v>
      </c>
      <c r="O201" s="90">
        <v>300.62381500000004</v>
      </c>
      <c r="P201" s="102">
        <v>98.7</v>
      </c>
      <c r="Q201" s="90"/>
      <c r="R201" s="90">
        <v>0.29671570600000008</v>
      </c>
      <c r="S201" s="91">
        <v>4.2875918279211656E-6</v>
      </c>
      <c r="T201" s="91">
        <f t="shared" si="2"/>
        <v>1.9219927330137163E-4</v>
      </c>
      <c r="U201" s="91">
        <f>R201/'סכום נכסי הקרן'!$C$42</f>
        <v>6.9103951383774501E-5</v>
      </c>
    </row>
    <row r="202" spans="2:21">
      <c r="B202" s="86" t="s">
        <v>747</v>
      </c>
      <c r="C202" s="112">
        <v>1173566</v>
      </c>
      <c r="D202" s="88" t="s">
        <v>112</v>
      </c>
      <c r="E202" s="88" t="s">
        <v>27</v>
      </c>
      <c r="F202" s="87" t="s">
        <v>744</v>
      </c>
      <c r="G202" s="88" t="s">
        <v>116</v>
      </c>
      <c r="H202" s="87" t="s">
        <v>458</v>
      </c>
      <c r="I202" s="87" t="s">
        <v>302</v>
      </c>
      <c r="J202" s="101"/>
      <c r="K202" s="90">
        <v>2.4799999995853099</v>
      </c>
      <c r="L202" s="88" t="s">
        <v>121</v>
      </c>
      <c r="M202" s="89">
        <v>2.1499999999999998E-2</v>
      </c>
      <c r="N202" s="89">
        <v>5.759999999466827E-2</v>
      </c>
      <c r="O202" s="90">
        <v>2083.8153090000001</v>
      </c>
      <c r="P202" s="102">
        <v>91.65</v>
      </c>
      <c r="Q202" s="90">
        <v>0.115794252</v>
      </c>
      <c r="R202" s="90">
        <v>2.0256109830000004</v>
      </c>
      <c r="S202" s="91">
        <v>2.518129622817135E-6</v>
      </c>
      <c r="T202" s="91">
        <f t="shared" si="2"/>
        <v>1.3121009473083876E-3</v>
      </c>
      <c r="U202" s="91">
        <f>R202/'סכום נכסי הקרן'!$C$42</f>
        <v>4.7175703901454973E-4</v>
      </c>
    </row>
    <row r="203" spans="2:21">
      <c r="B203" s="86" t="s">
        <v>748</v>
      </c>
      <c r="C203" s="112">
        <v>1158740</v>
      </c>
      <c r="D203" s="88" t="s">
        <v>112</v>
      </c>
      <c r="E203" s="88" t="s">
        <v>27</v>
      </c>
      <c r="F203" s="87" t="s">
        <v>534</v>
      </c>
      <c r="G203" s="88" t="s">
        <v>117</v>
      </c>
      <c r="H203" s="87" t="s">
        <v>535</v>
      </c>
      <c r="I203" s="87" t="s">
        <v>302</v>
      </c>
      <c r="J203" s="101"/>
      <c r="K203" s="90">
        <v>1.5700000098441231</v>
      </c>
      <c r="L203" s="88" t="s">
        <v>121</v>
      </c>
      <c r="M203" s="89">
        <v>3.2500000000000001E-2</v>
      </c>
      <c r="N203" s="89">
        <v>6.670000083675047E-2</v>
      </c>
      <c r="O203" s="90">
        <v>42.481319000000006</v>
      </c>
      <c r="P203" s="102">
        <v>95.65</v>
      </c>
      <c r="Q203" s="90"/>
      <c r="R203" s="90">
        <v>4.0633380000000011E-2</v>
      </c>
      <c r="S203" s="91">
        <v>1.1712658811264135E-7</v>
      </c>
      <c r="T203" s="91">
        <f t="shared" si="2"/>
        <v>2.6320501240262917E-5</v>
      </c>
      <c r="U203" s="91">
        <f>R203/'סכום נכסי הקרן'!$C$42</f>
        <v>9.4633585593828826E-6</v>
      </c>
    </row>
    <row r="204" spans="2:21">
      <c r="B204" s="86" t="s">
        <v>749</v>
      </c>
      <c r="C204" s="112">
        <v>1191832</v>
      </c>
      <c r="D204" s="88" t="s">
        <v>112</v>
      </c>
      <c r="E204" s="88" t="s">
        <v>27</v>
      </c>
      <c r="F204" s="87" t="s">
        <v>534</v>
      </c>
      <c r="G204" s="88" t="s">
        <v>117</v>
      </c>
      <c r="H204" s="87" t="s">
        <v>535</v>
      </c>
      <c r="I204" s="87" t="s">
        <v>302</v>
      </c>
      <c r="J204" s="101"/>
      <c r="K204" s="90">
        <v>2.260000000036626</v>
      </c>
      <c r="L204" s="88" t="s">
        <v>121</v>
      </c>
      <c r="M204" s="89">
        <v>5.7000000000000002E-2</v>
      </c>
      <c r="N204" s="89">
        <v>6.8800000001709216E-2</v>
      </c>
      <c r="O204" s="90">
        <v>11714.496857000002</v>
      </c>
      <c r="P204" s="102">
        <v>97.89</v>
      </c>
      <c r="Q204" s="90"/>
      <c r="R204" s="90">
        <v>11.467320583000001</v>
      </c>
      <c r="S204" s="91">
        <v>1.9839606207125074E-5</v>
      </c>
      <c r="T204" s="91">
        <f t="shared" ref="T204:T267" si="3">IFERROR(R204/$R$11,0)</f>
        <v>7.4280216321493302E-3</v>
      </c>
      <c r="U204" s="91">
        <f>R204/'סכום נכסי הקרן'!$C$42</f>
        <v>2.6706950392096484E-3</v>
      </c>
    </row>
    <row r="205" spans="2:21">
      <c r="B205" s="86" t="s">
        <v>750</v>
      </c>
      <c r="C205" s="112">
        <v>1161678</v>
      </c>
      <c r="D205" s="88" t="s">
        <v>112</v>
      </c>
      <c r="E205" s="88" t="s">
        <v>27</v>
      </c>
      <c r="F205" s="87" t="s">
        <v>540</v>
      </c>
      <c r="G205" s="88" t="s">
        <v>117</v>
      </c>
      <c r="H205" s="87" t="s">
        <v>535</v>
      </c>
      <c r="I205" s="87" t="s">
        <v>302</v>
      </c>
      <c r="J205" s="101"/>
      <c r="K205" s="90">
        <v>1.6500000002966451</v>
      </c>
      <c r="L205" s="88" t="s">
        <v>121</v>
      </c>
      <c r="M205" s="89">
        <v>2.7999999999999997E-2</v>
      </c>
      <c r="N205" s="89">
        <v>6.2300000012459097E-2</v>
      </c>
      <c r="O205" s="90">
        <v>2475.3185540000004</v>
      </c>
      <c r="P205" s="102">
        <v>95.33</v>
      </c>
      <c r="Q205" s="90"/>
      <c r="R205" s="90">
        <v>2.3597211220000003</v>
      </c>
      <c r="S205" s="91">
        <v>7.1193575462595232E-6</v>
      </c>
      <c r="T205" s="91">
        <f t="shared" si="3"/>
        <v>1.5285226756493208E-3</v>
      </c>
      <c r="U205" s="91">
        <f>R205/'סכום נכסי הקרן'!$C$42</f>
        <v>5.4957001060791091E-4</v>
      </c>
    </row>
    <row r="206" spans="2:21">
      <c r="B206" s="86" t="s">
        <v>751</v>
      </c>
      <c r="C206" s="112">
        <v>1192459</v>
      </c>
      <c r="D206" s="88" t="s">
        <v>112</v>
      </c>
      <c r="E206" s="88" t="s">
        <v>27</v>
      </c>
      <c r="F206" s="87" t="s">
        <v>540</v>
      </c>
      <c r="G206" s="88" t="s">
        <v>117</v>
      </c>
      <c r="H206" s="87" t="s">
        <v>535</v>
      </c>
      <c r="I206" s="87" t="s">
        <v>302</v>
      </c>
      <c r="J206" s="101"/>
      <c r="K206" s="90">
        <v>3.4300000001138868</v>
      </c>
      <c r="L206" s="88" t="s">
        <v>121</v>
      </c>
      <c r="M206" s="89">
        <v>5.6500000000000002E-2</v>
      </c>
      <c r="N206" s="89">
        <v>6.6100000003091228E-2</v>
      </c>
      <c r="O206" s="90">
        <v>5950.4519250000012</v>
      </c>
      <c r="P206" s="102">
        <v>97.13</v>
      </c>
      <c r="Q206" s="90">
        <v>0.36675045600000006</v>
      </c>
      <c r="R206" s="90">
        <v>6.1464244100000016</v>
      </c>
      <c r="S206" s="91">
        <v>1.4379423124104826E-5</v>
      </c>
      <c r="T206" s="91">
        <f t="shared" si="3"/>
        <v>3.9813811035800438E-3</v>
      </c>
      <c r="U206" s="91">
        <f>R206/'סכום נכסי הקרן'!$C$42</f>
        <v>1.4314787017465293E-3</v>
      </c>
    </row>
    <row r="207" spans="2:21">
      <c r="B207" s="86" t="s">
        <v>752</v>
      </c>
      <c r="C207" s="112">
        <v>1197276</v>
      </c>
      <c r="D207" s="88" t="s">
        <v>112</v>
      </c>
      <c r="E207" s="88" t="s">
        <v>27</v>
      </c>
      <c r="F207" s="87" t="s">
        <v>547</v>
      </c>
      <c r="G207" s="88" t="s">
        <v>548</v>
      </c>
      <c r="H207" s="87" t="s">
        <v>535</v>
      </c>
      <c r="I207" s="87" t="s">
        <v>302</v>
      </c>
      <c r="J207" s="101"/>
      <c r="K207" s="90">
        <v>4.5400000001081482</v>
      </c>
      <c r="L207" s="88" t="s">
        <v>121</v>
      </c>
      <c r="M207" s="89">
        <v>5.5E-2</v>
      </c>
      <c r="N207" s="89">
        <v>6.7600000000884855E-2</v>
      </c>
      <c r="O207" s="90">
        <v>4223.05</v>
      </c>
      <c r="P207" s="102">
        <v>96.34</v>
      </c>
      <c r="Q207" s="90"/>
      <c r="R207" s="90">
        <v>4.068486364</v>
      </c>
      <c r="S207" s="91">
        <v>1.7349604985846867E-5</v>
      </c>
      <c r="T207" s="91">
        <f t="shared" si="3"/>
        <v>2.6353850058659836E-3</v>
      </c>
      <c r="U207" s="91">
        <f>R207/'סכום נכסי הקרן'!$C$42</f>
        <v>9.475348901935289E-4</v>
      </c>
    </row>
    <row r="208" spans="2:21">
      <c r="B208" s="86" t="s">
        <v>753</v>
      </c>
      <c r="C208" s="112">
        <v>7390149</v>
      </c>
      <c r="D208" s="88" t="s">
        <v>112</v>
      </c>
      <c r="E208" s="88" t="s">
        <v>27</v>
      </c>
      <c r="F208" s="87" t="s">
        <v>754</v>
      </c>
      <c r="G208" s="88" t="s">
        <v>548</v>
      </c>
      <c r="H208" s="87" t="s">
        <v>552</v>
      </c>
      <c r="I208" s="87" t="s">
        <v>119</v>
      </c>
      <c r="J208" s="101"/>
      <c r="K208" s="90">
        <v>1.67</v>
      </c>
      <c r="L208" s="88" t="s">
        <v>121</v>
      </c>
      <c r="M208" s="89">
        <v>0.04</v>
      </c>
      <c r="N208" s="89">
        <v>5.5892857142857154E-2</v>
      </c>
      <c r="O208" s="90">
        <v>1.1300000000000001E-4</v>
      </c>
      <c r="P208" s="102">
        <v>98.54</v>
      </c>
      <c r="Q208" s="90"/>
      <c r="R208" s="90">
        <v>1.1200000000000001E-7</v>
      </c>
      <c r="S208" s="91">
        <v>5.7175680175679313E-13</v>
      </c>
      <c r="T208" s="91">
        <f t="shared" si="3"/>
        <v>7.2548632156848537E-11</v>
      </c>
      <c r="U208" s="91">
        <f>R208/'סכום נכסי הקרן'!$C$42</f>
        <v>2.6084370993771196E-11</v>
      </c>
    </row>
    <row r="209" spans="2:21">
      <c r="B209" s="86" t="s">
        <v>755</v>
      </c>
      <c r="C209" s="112">
        <v>7390222</v>
      </c>
      <c r="D209" s="88" t="s">
        <v>112</v>
      </c>
      <c r="E209" s="88" t="s">
        <v>27</v>
      </c>
      <c r="F209" s="87" t="s">
        <v>754</v>
      </c>
      <c r="G209" s="88" t="s">
        <v>548</v>
      </c>
      <c r="H209" s="87" t="s">
        <v>535</v>
      </c>
      <c r="I209" s="87" t="s">
        <v>302</v>
      </c>
      <c r="J209" s="101"/>
      <c r="K209" s="90">
        <v>3.3600017088852869</v>
      </c>
      <c r="L209" s="88" t="s">
        <v>121</v>
      </c>
      <c r="M209" s="89">
        <v>0.04</v>
      </c>
      <c r="N209" s="89">
        <v>5.4957983193277299E-2</v>
      </c>
      <c r="O209" s="90">
        <v>2.4700000000000004E-4</v>
      </c>
      <c r="P209" s="102">
        <v>96.22</v>
      </c>
      <c r="Q209" s="90"/>
      <c r="R209" s="90">
        <v>2.3800000000000004E-7</v>
      </c>
      <c r="S209" s="91">
        <v>3.1901306955087171E-13</v>
      </c>
      <c r="T209" s="91">
        <f t="shared" si="3"/>
        <v>1.5416584333330315E-10</v>
      </c>
      <c r="U209" s="91">
        <f>R209/'סכום נכסי הקרן'!$C$42</f>
        <v>5.5429288361763801E-11</v>
      </c>
    </row>
    <row r="210" spans="2:21">
      <c r="B210" s="86" t="s">
        <v>756</v>
      </c>
      <c r="C210" s="112">
        <v>2590388</v>
      </c>
      <c r="D210" s="88" t="s">
        <v>112</v>
      </c>
      <c r="E210" s="88" t="s">
        <v>27</v>
      </c>
      <c r="F210" s="87" t="s">
        <v>757</v>
      </c>
      <c r="G210" s="88" t="s">
        <v>317</v>
      </c>
      <c r="H210" s="87" t="s">
        <v>535</v>
      </c>
      <c r="I210" s="87" t="s">
        <v>302</v>
      </c>
      <c r="J210" s="101"/>
      <c r="K210" s="90">
        <v>0.74000094414218764</v>
      </c>
      <c r="L210" s="88" t="s">
        <v>121</v>
      </c>
      <c r="M210" s="89">
        <v>5.9000000000000004E-2</v>
      </c>
      <c r="N210" s="89">
        <v>5.7432432432432429E-2</v>
      </c>
      <c r="O210" s="90">
        <v>1.4600000000000003E-4</v>
      </c>
      <c r="P210" s="102">
        <v>101.61</v>
      </c>
      <c r="Q210" s="90"/>
      <c r="R210" s="90">
        <v>1.4800000000000003E-7</v>
      </c>
      <c r="S210" s="91">
        <v>5.5486572528781129E-13</v>
      </c>
      <c r="T210" s="91">
        <f t="shared" si="3"/>
        <v>9.5867835350121292E-11</v>
      </c>
      <c r="U210" s="91">
        <f>R210/'סכום נכסי הקרן'!$C$42</f>
        <v>3.4468633098911942E-11</v>
      </c>
    </row>
    <row r="211" spans="2:21">
      <c r="B211" s="86" t="s">
        <v>758</v>
      </c>
      <c r="C211" s="112">
        <v>2590511</v>
      </c>
      <c r="D211" s="88" t="s">
        <v>112</v>
      </c>
      <c r="E211" s="88" t="s">
        <v>27</v>
      </c>
      <c r="F211" s="87" t="s">
        <v>757</v>
      </c>
      <c r="G211" s="88" t="s">
        <v>317</v>
      </c>
      <c r="H211" s="87" t="s">
        <v>535</v>
      </c>
      <c r="I211" s="87" t="s">
        <v>302</v>
      </c>
      <c r="J211" s="101"/>
      <c r="K211" s="90">
        <v>3.0899999680202717</v>
      </c>
      <c r="L211" s="88" t="s">
        <v>121</v>
      </c>
      <c r="M211" s="89">
        <v>2.7000000000000003E-2</v>
      </c>
      <c r="N211" s="89">
        <v>5.7699999999999994E-2</v>
      </c>
      <c r="O211" s="90">
        <v>1.6440000000000003E-3</v>
      </c>
      <c r="P211" s="102">
        <v>91.23</v>
      </c>
      <c r="Q211" s="90"/>
      <c r="R211" s="90">
        <v>1.5000000000000002E-6</v>
      </c>
      <c r="S211" s="91">
        <v>2.2653469754659427E-12</v>
      </c>
      <c r="T211" s="91">
        <f t="shared" si="3"/>
        <v>9.7163346638636454E-10</v>
      </c>
      <c r="U211" s="91">
        <f>R211/'סכום נכסי הקרן'!$C$42</f>
        <v>3.4934425438086429E-10</v>
      </c>
    </row>
    <row r="212" spans="2:21">
      <c r="B212" s="86" t="s">
        <v>759</v>
      </c>
      <c r="C212" s="112">
        <v>1141191</v>
      </c>
      <c r="D212" s="88" t="s">
        <v>112</v>
      </c>
      <c r="E212" s="88" t="s">
        <v>27</v>
      </c>
      <c r="F212" s="87" t="s">
        <v>760</v>
      </c>
      <c r="G212" s="88" t="s">
        <v>613</v>
      </c>
      <c r="H212" s="87" t="s">
        <v>552</v>
      </c>
      <c r="I212" s="87" t="s">
        <v>119</v>
      </c>
      <c r="J212" s="101"/>
      <c r="K212" s="90">
        <v>1.0599999999991556</v>
      </c>
      <c r="L212" s="88" t="s">
        <v>121</v>
      </c>
      <c r="M212" s="89">
        <v>3.0499999999999999E-2</v>
      </c>
      <c r="N212" s="89">
        <v>5.879999982040969E-2</v>
      </c>
      <c r="O212" s="90">
        <v>154.68884000000003</v>
      </c>
      <c r="P212" s="102">
        <v>97.91</v>
      </c>
      <c r="Q212" s="90"/>
      <c r="R212" s="90">
        <v>0.15145584400000003</v>
      </c>
      <c r="S212" s="91">
        <v>2.304540734616044E-6</v>
      </c>
      <c r="T212" s="91">
        <f t="shared" si="3"/>
        <v>9.8106377806794976E-5</v>
      </c>
      <c r="U212" s="91">
        <f>R212/'סכום נכסי הקרן'!$C$42</f>
        <v>3.5273485929203003E-5</v>
      </c>
    </row>
    <row r="213" spans="2:21">
      <c r="B213" s="86" t="s">
        <v>761</v>
      </c>
      <c r="C213" s="112">
        <v>1168368</v>
      </c>
      <c r="D213" s="88" t="s">
        <v>112</v>
      </c>
      <c r="E213" s="88" t="s">
        <v>27</v>
      </c>
      <c r="F213" s="87" t="s">
        <v>760</v>
      </c>
      <c r="G213" s="88" t="s">
        <v>613</v>
      </c>
      <c r="H213" s="87" t="s">
        <v>552</v>
      </c>
      <c r="I213" s="87" t="s">
        <v>119</v>
      </c>
      <c r="J213" s="101"/>
      <c r="K213" s="90">
        <v>2.6699999999999693</v>
      </c>
      <c r="L213" s="88" t="s">
        <v>121</v>
      </c>
      <c r="M213" s="89">
        <v>2.58E-2</v>
      </c>
      <c r="N213" s="89">
        <v>5.8399999984613052E-2</v>
      </c>
      <c r="O213" s="90">
        <v>2248.3071670000004</v>
      </c>
      <c r="P213" s="102">
        <v>92.5</v>
      </c>
      <c r="Q213" s="90"/>
      <c r="R213" s="90">
        <v>2.07968413</v>
      </c>
      <c r="S213" s="91">
        <v>7.4315605367973969E-6</v>
      </c>
      <c r="T213" s="91">
        <f t="shared" si="3"/>
        <v>1.3471271334804069E-3</v>
      </c>
      <c r="U213" s="91">
        <f>R213/'סכום נכסי הקרן'!$C$42</f>
        <v>4.8435046782837753E-4</v>
      </c>
    </row>
    <row r="214" spans="2:21">
      <c r="B214" s="86" t="s">
        <v>762</v>
      </c>
      <c r="C214" s="112">
        <v>1186162</v>
      </c>
      <c r="D214" s="88" t="s">
        <v>112</v>
      </c>
      <c r="E214" s="88" t="s">
        <v>27</v>
      </c>
      <c r="F214" s="87" t="s">
        <v>760</v>
      </c>
      <c r="G214" s="88" t="s">
        <v>613</v>
      </c>
      <c r="H214" s="87" t="s">
        <v>552</v>
      </c>
      <c r="I214" s="87" t="s">
        <v>119</v>
      </c>
      <c r="J214" s="101"/>
      <c r="K214" s="90">
        <v>4.1400000000000086</v>
      </c>
      <c r="L214" s="88" t="s">
        <v>121</v>
      </c>
      <c r="M214" s="89">
        <v>0.04</v>
      </c>
      <c r="N214" s="89">
        <v>5.9800000000759933E-2</v>
      </c>
      <c r="O214" s="90">
        <v>6756.880000000001</v>
      </c>
      <c r="P214" s="102">
        <v>93.48</v>
      </c>
      <c r="Q214" s="90"/>
      <c r="R214" s="90">
        <v>6.3163314240000012</v>
      </c>
      <c r="S214" s="91">
        <v>1.5436358444228684E-5</v>
      </c>
      <c r="T214" s="91">
        <f t="shared" si="3"/>
        <v>4.0914393308974948E-3</v>
      </c>
      <c r="U214" s="91">
        <f>R214/'סכום נכסי הקרן'!$C$42</f>
        <v>1.4710493944931351E-3</v>
      </c>
    </row>
    <row r="215" spans="2:21">
      <c r="B215" s="86" t="s">
        <v>763</v>
      </c>
      <c r="C215" s="112">
        <v>2380046</v>
      </c>
      <c r="D215" s="88" t="s">
        <v>112</v>
      </c>
      <c r="E215" s="88" t="s">
        <v>27</v>
      </c>
      <c r="F215" s="87" t="s">
        <v>764</v>
      </c>
      <c r="G215" s="88" t="s">
        <v>117</v>
      </c>
      <c r="H215" s="87" t="s">
        <v>535</v>
      </c>
      <c r="I215" s="87" t="s">
        <v>302</v>
      </c>
      <c r="J215" s="101"/>
      <c r="K215" s="90">
        <v>0.73999999999997979</v>
      </c>
      <c r="L215" s="88" t="s">
        <v>121</v>
      </c>
      <c r="M215" s="89">
        <v>2.9500000000000002E-2</v>
      </c>
      <c r="N215" s="89">
        <v>5.7599999994895387E-2</v>
      </c>
      <c r="O215" s="90">
        <v>872.96586300000013</v>
      </c>
      <c r="P215" s="102">
        <v>98.74</v>
      </c>
      <c r="Q215" s="90"/>
      <c r="R215" s="90">
        <v>0.86196649400000014</v>
      </c>
      <c r="S215" s="91">
        <v>1.6274604496265544E-5</v>
      </c>
      <c r="T215" s="91">
        <f t="shared" si="3"/>
        <v>5.5834366164941428E-4</v>
      </c>
      <c r="U215" s="91">
        <f>R215/'סכום נכסי הקרן'!$C$42</f>
        <v>2.0074869476514515E-4</v>
      </c>
    </row>
    <row r="216" spans="2:21">
      <c r="B216" s="86" t="s">
        <v>765</v>
      </c>
      <c r="C216" s="112">
        <v>1132836</v>
      </c>
      <c r="D216" s="88" t="s">
        <v>112</v>
      </c>
      <c r="E216" s="88" t="s">
        <v>27</v>
      </c>
      <c r="F216" s="87" t="s">
        <v>591</v>
      </c>
      <c r="G216" s="88" t="s">
        <v>142</v>
      </c>
      <c r="H216" s="87" t="s">
        <v>535</v>
      </c>
      <c r="I216" s="87" t="s">
        <v>302</v>
      </c>
      <c r="J216" s="101"/>
      <c r="K216" s="90">
        <v>1.2299990345099716</v>
      </c>
      <c r="L216" s="88" t="s">
        <v>121</v>
      </c>
      <c r="M216" s="89">
        <v>4.1399999999999999E-2</v>
      </c>
      <c r="N216" s="89">
        <v>5.3641618497109828E-2</v>
      </c>
      <c r="O216" s="90">
        <v>1.7500000000000003E-4</v>
      </c>
      <c r="P216" s="102">
        <v>99.57</v>
      </c>
      <c r="Q216" s="90"/>
      <c r="R216" s="90">
        <v>1.7300000000000003E-7</v>
      </c>
      <c r="S216" s="91">
        <v>7.7735359146998455E-13</v>
      </c>
      <c r="T216" s="91">
        <f t="shared" si="3"/>
        <v>1.120617264565607E-10</v>
      </c>
      <c r="U216" s="91">
        <f>R216/'סכום נכסי הקרן'!$C$42</f>
        <v>4.0291037338593015E-11</v>
      </c>
    </row>
    <row r="217" spans="2:21">
      <c r="B217" s="86" t="s">
        <v>766</v>
      </c>
      <c r="C217" s="112">
        <v>1139252</v>
      </c>
      <c r="D217" s="88" t="s">
        <v>112</v>
      </c>
      <c r="E217" s="88" t="s">
        <v>27</v>
      </c>
      <c r="F217" s="87" t="s">
        <v>591</v>
      </c>
      <c r="G217" s="88" t="s">
        <v>142</v>
      </c>
      <c r="H217" s="87" t="s">
        <v>535</v>
      </c>
      <c r="I217" s="87" t="s">
        <v>302</v>
      </c>
      <c r="J217" s="101"/>
      <c r="K217" s="90">
        <v>1.779999999999877</v>
      </c>
      <c r="L217" s="88" t="s">
        <v>121</v>
      </c>
      <c r="M217" s="89">
        <v>3.5499999999999997E-2</v>
      </c>
      <c r="N217" s="89">
        <v>5.9600000004510108E-2</v>
      </c>
      <c r="O217" s="90">
        <v>2107.0798400000003</v>
      </c>
      <c r="P217" s="102">
        <v>96.81</v>
      </c>
      <c r="Q217" s="90"/>
      <c r="R217" s="90">
        <v>2.0398638980000001</v>
      </c>
      <c r="S217" s="91">
        <v>5.3910370944050738E-6</v>
      </c>
      <c r="T217" s="91">
        <f t="shared" si="3"/>
        <v>1.3213333534467608E-3</v>
      </c>
      <c r="U217" s="91">
        <f>R217/'סכום נכסי הקרן'!$C$42</f>
        <v>4.7507648832350219E-4</v>
      </c>
    </row>
    <row r="218" spans="2:21">
      <c r="B218" s="86" t="s">
        <v>767</v>
      </c>
      <c r="C218" s="112">
        <v>1143080</v>
      </c>
      <c r="D218" s="88" t="s">
        <v>112</v>
      </c>
      <c r="E218" s="88" t="s">
        <v>27</v>
      </c>
      <c r="F218" s="87" t="s">
        <v>591</v>
      </c>
      <c r="G218" s="88" t="s">
        <v>142</v>
      </c>
      <c r="H218" s="87" t="s">
        <v>535</v>
      </c>
      <c r="I218" s="87" t="s">
        <v>302</v>
      </c>
      <c r="J218" s="101"/>
      <c r="K218" s="90">
        <v>2.2700000000000204</v>
      </c>
      <c r="L218" s="88" t="s">
        <v>121</v>
      </c>
      <c r="M218" s="89">
        <v>2.5000000000000001E-2</v>
      </c>
      <c r="N218" s="89">
        <v>5.9600000001027588E-2</v>
      </c>
      <c r="O218" s="90">
        <v>9080.3279070000026</v>
      </c>
      <c r="P218" s="102">
        <v>94.31</v>
      </c>
      <c r="Q218" s="90"/>
      <c r="R218" s="90">
        <v>8.5636570470000031</v>
      </c>
      <c r="S218" s="91">
        <v>8.0322635413986602E-6</v>
      </c>
      <c r="T218" s="91">
        <f t="shared" si="3"/>
        <v>5.5471571876804194E-3</v>
      </c>
      <c r="U218" s="91">
        <f>R218/'סכום נכסי הקרן'!$C$42</f>
        <v>1.9944429239050999E-3</v>
      </c>
    </row>
    <row r="219" spans="2:21">
      <c r="B219" s="86" t="s">
        <v>768</v>
      </c>
      <c r="C219" s="112">
        <v>1189190</v>
      </c>
      <c r="D219" s="88" t="s">
        <v>112</v>
      </c>
      <c r="E219" s="88" t="s">
        <v>27</v>
      </c>
      <c r="F219" s="87" t="s">
        <v>591</v>
      </c>
      <c r="G219" s="88" t="s">
        <v>142</v>
      </c>
      <c r="H219" s="87" t="s">
        <v>535</v>
      </c>
      <c r="I219" s="87" t="s">
        <v>302</v>
      </c>
      <c r="J219" s="101"/>
      <c r="K219" s="90">
        <v>4.0600000000000094</v>
      </c>
      <c r="L219" s="88" t="s">
        <v>121</v>
      </c>
      <c r="M219" s="89">
        <v>4.7300000000000002E-2</v>
      </c>
      <c r="N219" s="89">
        <v>6.0200000001516207E-2</v>
      </c>
      <c r="O219" s="90">
        <v>4244.5030940000006</v>
      </c>
      <c r="P219" s="102">
        <v>96.34</v>
      </c>
      <c r="Q219" s="90"/>
      <c r="R219" s="90">
        <v>4.0891544690000003</v>
      </c>
      <c r="S219" s="91">
        <v>1.0747890290315639E-5</v>
      </c>
      <c r="T219" s="91">
        <f t="shared" si="3"/>
        <v>2.6487728875358423E-3</v>
      </c>
      <c r="U219" s="91">
        <f>R219/'סכום נכסי הקרן'!$C$42</f>
        <v>9.5234841268065592E-4</v>
      </c>
    </row>
    <row r="220" spans="2:21">
      <c r="B220" s="86" t="s">
        <v>769</v>
      </c>
      <c r="C220" s="112">
        <v>1132505</v>
      </c>
      <c r="D220" s="88" t="s">
        <v>112</v>
      </c>
      <c r="E220" s="88" t="s">
        <v>27</v>
      </c>
      <c r="F220" s="87" t="s">
        <v>594</v>
      </c>
      <c r="G220" s="88" t="s">
        <v>317</v>
      </c>
      <c r="H220" s="87" t="s">
        <v>535</v>
      </c>
      <c r="I220" s="87" t="s">
        <v>302</v>
      </c>
      <c r="J220" s="101"/>
      <c r="K220" s="90">
        <v>0.65999962695551617</v>
      </c>
      <c r="L220" s="88" t="s">
        <v>121</v>
      </c>
      <c r="M220" s="89">
        <v>6.4000000000000001E-2</v>
      </c>
      <c r="N220" s="89">
        <v>5.8245614035087712E-2</v>
      </c>
      <c r="O220" s="90">
        <v>1.7000000000000004E-4</v>
      </c>
      <c r="P220" s="102">
        <v>100.97</v>
      </c>
      <c r="Q220" s="90"/>
      <c r="R220" s="90">
        <v>1.7100000000000004E-7</v>
      </c>
      <c r="S220" s="91">
        <v>2.4474589377072843E-13</v>
      </c>
      <c r="T220" s="91">
        <f t="shared" si="3"/>
        <v>1.1076621516804556E-10</v>
      </c>
      <c r="U220" s="91">
        <f>R220/'סכום נכסי הקרן'!$C$42</f>
        <v>3.9825244999418532E-11</v>
      </c>
    </row>
    <row r="221" spans="2:21">
      <c r="B221" s="86" t="s">
        <v>770</v>
      </c>
      <c r="C221" s="112">
        <v>1162817</v>
      </c>
      <c r="D221" s="88" t="s">
        <v>112</v>
      </c>
      <c r="E221" s="88" t="s">
        <v>27</v>
      </c>
      <c r="F221" s="87" t="s">
        <v>594</v>
      </c>
      <c r="G221" s="88" t="s">
        <v>317</v>
      </c>
      <c r="H221" s="87" t="s">
        <v>535</v>
      </c>
      <c r="I221" s="87" t="s">
        <v>302</v>
      </c>
      <c r="J221" s="101"/>
      <c r="K221" s="90">
        <v>4.6799999999998523</v>
      </c>
      <c r="L221" s="88" t="s">
        <v>121</v>
      </c>
      <c r="M221" s="89">
        <v>2.4300000000000002E-2</v>
      </c>
      <c r="N221" s="89">
        <v>5.4999999999180774E-2</v>
      </c>
      <c r="O221" s="90">
        <v>6961.6941240000006</v>
      </c>
      <c r="P221" s="102">
        <v>87.67</v>
      </c>
      <c r="Q221" s="90"/>
      <c r="R221" s="90">
        <v>6.1033172390000008</v>
      </c>
      <c r="S221" s="91">
        <v>4.7532587908767838E-6</v>
      </c>
      <c r="T221" s="91">
        <f t="shared" si="3"/>
        <v>3.9534581902568164E-3</v>
      </c>
      <c r="U221" s="91">
        <f>R221/'סכום נכסי הקרן'!$C$42</f>
        <v>1.4214392067388867E-3</v>
      </c>
    </row>
    <row r="222" spans="2:21">
      <c r="B222" s="86" t="s">
        <v>771</v>
      </c>
      <c r="C222" s="112">
        <v>1141415</v>
      </c>
      <c r="D222" s="88" t="s">
        <v>112</v>
      </c>
      <c r="E222" s="88" t="s">
        <v>27</v>
      </c>
      <c r="F222" s="87" t="s">
        <v>772</v>
      </c>
      <c r="G222" s="88" t="s">
        <v>142</v>
      </c>
      <c r="H222" s="87" t="s">
        <v>535</v>
      </c>
      <c r="I222" s="87" t="s">
        <v>302</v>
      </c>
      <c r="J222" s="101"/>
      <c r="K222" s="90">
        <v>0.73</v>
      </c>
      <c r="L222" s="88" t="s">
        <v>121</v>
      </c>
      <c r="M222" s="89">
        <v>2.1600000000000001E-2</v>
      </c>
      <c r="N222" s="89">
        <v>5.6301369863013699E-2</v>
      </c>
      <c r="O222" s="90">
        <v>7.400000000000001E-5</v>
      </c>
      <c r="P222" s="102">
        <v>98.16</v>
      </c>
      <c r="Q222" s="90"/>
      <c r="R222" s="90">
        <v>7.3000000000000018E-8</v>
      </c>
      <c r="S222" s="91">
        <v>5.7856996550425143E-13</v>
      </c>
      <c r="T222" s="91">
        <f t="shared" si="3"/>
        <v>4.7286162030803075E-11</v>
      </c>
      <c r="U222" s="91">
        <f>R222/'סכום נכסי הקרן'!$C$42</f>
        <v>1.700142037986873E-11</v>
      </c>
    </row>
    <row r="223" spans="2:21">
      <c r="B223" s="86" t="s">
        <v>773</v>
      </c>
      <c r="C223" s="112">
        <v>1156397</v>
      </c>
      <c r="D223" s="88" t="s">
        <v>112</v>
      </c>
      <c r="E223" s="88" t="s">
        <v>27</v>
      </c>
      <c r="F223" s="87" t="s">
        <v>772</v>
      </c>
      <c r="G223" s="88" t="s">
        <v>142</v>
      </c>
      <c r="H223" s="87" t="s">
        <v>535</v>
      </c>
      <c r="I223" s="87" t="s">
        <v>302</v>
      </c>
      <c r="J223" s="101"/>
      <c r="K223" s="90">
        <v>2.6999999999999997</v>
      </c>
      <c r="L223" s="88" t="s">
        <v>121</v>
      </c>
      <c r="M223" s="89">
        <v>0.04</v>
      </c>
      <c r="N223" s="89">
        <v>5.3681818181818185E-2</v>
      </c>
      <c r="O223" s="90">
        <v>2.2600000000000002E-4</v>
      </c>
      <c r="P223" s="102">
        <v>97.49</v>
      </c>
      <c r="Q223" s="90"/>
      <c r="R223" s="90">
        <v>2.2000000000000004E-7</v>
      </c>
      <c r="S223" s="91">
        <v>3.3202692979340521E-13</v>
      </c>
      <c r="T223" s="91">
        <f t="shared" si="3"/>
        <v>1.4250624173666679E-10</v>
      </c>
      <c r="U223" s="91">
        <f>R223/'סכום נכסי הקרן'!$C$42</f>
        <v>5.1237157309193427E-11</v>
      </c>
    </row>
    <row r="224" spans="2:21">
      <c r="B224" s="86" t="s">
        <v>774</v>
      </c>
      <c r="C224" s="112">
        <v>1136134</v>
      </c>
      <c r="D224" s="88" t="s">
        <v>112</v>
      </c>
      <c r="E224" s="88" t="s">
        <v>27</v>
      </c>
      <c r="F224" s="87" t="s">
        <v>775</v>
      </c>
      <c r="G224" s="88" t="s">
        <v>776</v>
      </c>
      <c r="H224" s="87" t="s">
        <v>535</v>
      </c>
      <c r="I224" s="87" t="s">
        <v>302</v>
      </c>
      <c r="J224" s="101"/>
      <c r="K224" s="90">
        <v>1.479998587824102</v>
      </c>
      <c r="L224" s="88" t="s">
        <v>121</v>
      </c>
      <c r="M224" s="89">
        <v>3.3500000000000002E-2</v>
      </c>
      <c r="N224" s="89">
        <v>5.3282828282828286E-2</v>
      </c>
      <c r="O224" s="90">
        <v>1.3200000000000001E-4</v>
      </c>
      <c r="P224" s="102">
        <v>97.22</v>
      </c>
      <c r="Q224" s="90">
        <v>6.9000000000000022E-8</v>
      </c>
      <c r="R224" s="90">
        <v>1.9800000000000003E-7</v>
      </c>
      <c r="S224" s="91">
        <v>1.4406873388321993E-12</v>
      </c>
      <c r="T224" s="91">
        <f t="shared" si="3"/>
        <v>1.2825561756300012E-10</v>
      </c>
      <c r="U224" s="91">
        <f>R224/'סכום נכסי הקרן'!$C$42</f>
        <v>4.6113441578274081E-11</v>
      </c>
    </row>
    <row r="225" spans="2:21">
      <c r="B225" s="86" t="s">
        <v>777</v>
      </c>
      <c r="C225" s="112">
        <v>1141951</v>
      </c>
      <c r="D225" s="88" t="s">
        <v>112</v>
      </c>
      <c r="E225" s="88" t="s">
        <v>27</v>
      </c>
      <c r="F225" s="87" t="s">
        <v>775</v>
      </c>
      <c r="G225" s="88" t="s">
        <v>776</v>
      </c>
      <c r="H225" s="87" t="s">
        <v>535</v>
      </c>
      <c r="I225" s="87" t="s">
        <v>302</v>
      </c>
      <c r="J225" s="101"/>
      <c r="K225" s="90">
        <v>3.4499974841213761</v>
      </c>
      <c r="L225" s="88" t="s">
        <v>121</v>
      </c>
      <c r="M225" s="89">
        <v>2.6200000000000001E-2</v>
      </c>
      <c r="N225" s="89">
        <v>5.5236220472440943E-2</v>
      </c>
      <c r="O225" s="90">
        <v>2.7900000000000006E-4</v>
      </c>
      <c r="P225" s="102">
        <v>91.29</v>
      </c>
      <c r="Q225" s="90"/>
      <c r="R225" s="90">
        <v>2.5400000000000002E-7</v>
      </c>
      <c r="S225" s="91">
        <v>5.5724958653129278E-13</v>
      </c>
      <c r="T225" s="91">
        <f t="shared" si="3"/>
        <v>1.6452993364142436E-10</v>
      </c>
      <c r="U225" s="91">
        <f>R225/'סכום נכסי הקרן'!$C$42</f>
        <v>5.9155627075159681E-11</v>
      </c>
    </row>
    <row r="226" spans="2:21">
      <c r="B226" s="86" t="s">
        <v>778</v>
      </c>
      <c r="C226" s="112">
        <v>1178417</v>
      </c>
      <c r="D226" s="88" t="s">
        <v>112</v>
      </c>
      <c r="E226" s="88" t="s">
        <v>27</v>
      </c>
      <c r="F226" s="87" t="s">
        <v>775</v>
      </c>
      <c r="G226" s="88" t="s">
        <v>776</v>
      </c>
      <c r="H226" s="87" t="s">
        <v>535</v>
      </c>
      <c r="I226" s="87" t="s">
        <v>302</v>
      </c>
      <c r="J226" s="101"/>
      <c r="K226" s="90">
        <v>5.8400000000000443</v>
      </c>
      <c r="L226" s="88" t="s">
        <v>121</v>
      </c>
      <c r="M226" s="89">
        <v>2.3399999999999997E-2</v>
      </c>
      <c r="N226" s="89">
        <v>5.7300000002451855E-2</v>
      </c>
      <c r="O226" s="90">
        <v>5528.8631760000007</v>
      </c>
      <c r="P226" s="102">
        <v>82.62</v>
      </c>
      <c r="Q226" s="90"/>
      <c r="R226" s="90">
        <v>4.5679467560000013</v>
      </c>
      <c r="S226" s="91">
        <v>5.2344266755029594E-6</v>
      </c>
      <c r="T226" s="91">
        <f t="shared" si="3"/>
        <v>2.9589132938670861E-3</v>
      </c>
      <c r="U226" s="91">
        <f>R226/'סכום נכסי הקרן'!$C$42</f>
        <v>1.0638573023508721E-3</v>
      </c>
    </row>
    <row r="227" spans="2:21">
      <c r="B227" s="86" t="s">
        <v>779</v>
      </c>
      <c r="C227" s="112">
        <v>7150410</v>
      </c>
      <c r="D227" s="88" t="s">
        <v>112</v>
      </c>
      <c r="E227" s="88" t="s">
        <v>27</v>
      </c>
      <c r="F227" s="87" t="s">
        <v>780</v>
      </c>
      <c r="G227" s="88" t="s">
        <v>613</v>
      </c>
      <c r="H227" s="87" t="s">
        <v>601</v>
      </c>
      <c r="I227" s="87" t="s">
        <v>119</v>
      </c>
      <c r="J227" s="101"/>
      <c r="K227" s="90">
        <v>1.8400000000000254</v>
      </c>
      <c r="L227" s="88" t="s">
        <v>121</v>
      </c>
      <c r="M227" s="89">
        <v>2.9500000000000002E-2</v>
      </c>
      <c r="N227" s="89">
        <v>6.2800000000309067E-2</v>
      </c>
      <c r="O227" s="90">
        <v>5452.221093000001</v>
      </c>
      <c r="P227" s="102">
        <v>94.95</v>
      </c>
      <c r="Q227" s="90"/>
      <c r="R227" s="90">
        <v>5.1768839280000014</v>
      </c>
      <c r="S227" s="91">
        <v>1.3807167110595181E-5</v>
      </c>
      <c r="T227" s="91">
        <f t="shared" si="3"/>
        <v>3.3533557840283328E-3</v>
      </c>
      <c r="U227" s="91">
        <f>R227/'סכום נכסי הקרן'!$C$42</f>
        <v>1.20567643722896E-3</v>
      </c>
    </row>
    <row r="228" spans="2:21">
      <c r="B228" s="86" t="s">
        <v>781</v>
      </c>
      <c r="C228" s="112">
        <v>7150444</v>
      </c>
      <c r="D228" s="88" t="s">
        <v>112</v>
      </c>
      <c r="E228" s="88" t="s">
        <v>27</v>
      </c>
      <c r="F228" s="87" t="s">
        <v>780</v>
      </c>
      <c r="G228" s="88" t="s">
        <v>613</v>
      </c>
      <c r="H228" s="87" t="s">
        <v>601</v>
      </c>
      <c r="I228" s="87" t="s">
        <v>119</v>
      </c>
      <c r="J228" s="101"/>
      <c r="K228" s="90">
        <v>3.1800000000002946</v>
      </c>
      <c r="L228" s="88" t="s">
        <v>121</v>
      </c>
      <c r="M228" s="89">
        <v>2.5499999999999998E-2</v>
      </c>
      <c r="N228" s="89">
        <v>6.2299999979503792E-2</v>
      </c>
      <c r="O228" s="90">
        <v>493.81027400000005</v>
      </c>
      <c r="P228" s="102">
        <v>89.91</v>
      </c>
      <c r="Q228" s="90"/>
      <c r="R228" s="90">
        <v>0.44398481700000014</v>
      </c>
      <c r="S228" s="91">
        <v>8.4804869394975019E-7</v>
      </c>
      <c r="T228" s="91">
        <f t="shared" si="3"/>
        <v>2.8759367117641717E-4</v>
      </c>
      <c r="U228" s="91">
        <f>R228/'סכום נכסי הקרן'!$C$42</f>
        <v>1.0340236323419299E-4</v>
      </c>
    </row>
    <row r="229" spans="2:21">
      <c r="B229" s="86" t="s">
        <v>782</v>
      </c>
      <c r="C229" s="112">
        <v>1155878</v>
      </c>
      <c r="D229" s="88" t="s">
        <v>112</v>
      </c>
      <c r="E229" s="88" t="s">
        <v>27</v>
      </c>
      <c r="F229" s="87" t="s">
        <v>783</v>
      </c>
      <c r="G229" s="88" t="s">
        <v>381</v>
      </c>
      <c r="H229" s="87" t="s">
        <v>601</v>
      </c>
      <c r="I229" s="87" t="s">
        <v>119</v>
      </c>
      <c r="J229" s="101"/>
      <c r="K229" s="90">
        <v>2.0499999999998946</v>
      </c>
      <c r="L229" s="88" t="s">
        <v>121</v>
      </c>
      <c r="M229" s="89">
        <v>3.27E-2</v>
      </c>
      <c r="N229" s="89">
        <v>5.6600000006066124E-2</v>
      </c>
      <c r="O229" s="90">
        <v>2218.4812580000003</v>
      </c>
      <c r="P229" s="102">
        <v>96.6</v>
      </c>
      <c r="Q229" s="90"/>
      <c r="R229" s="90">
        <v>2.1430528950000003</v>
      </c>
      <c r="S229" s="91">
        <v>7.0295642108665282E-6</v>
      </c>
      <c r="T229" s="91">
        <f t="shared" si="3"/>
        <v>1.3881746086787891E-3</v>
      </c>
      <c r="U229" s="91">
        <f>R229/'סכום נכסי הקרן'!$C$42</f>
        <v>4.9910881046835178E-4</v>
      </c>
    </row>
    <row r="230" spans="2:21">
      <c r="B230" s="86" t="s">
        <v>784</v>
      </c>
      <c r="C230" s="112">
        <v>7200249</v>
      </c>
      <c r="D230" s="88" t="s">
        <v>112</v>
      </c>
      <c r="E230" s="88" t="s">
        <v>27</v>
      </c>
      <c r="F230" s="87" t="s">
        <v>785</v>
      </c>
      <c r="G230" s="88" t="s">
        <v>667</v>
      </c>
      <c r="H230" s="87" t="s">
        <v>601</v>
      </c>
      <c r="I230" s="87" t="s">
        <v>119</v>
      </c>
      <c r="J230" s="101"/>
      <c r="K230" s="90">
        <v>4.8299999999998384</v>
      </c>
      <c r="L230" s="88" t="s">
        <v>121</v>
      </c>
      <c r="M230" s="89">
        <v>7.4999999999999997E-3</v>
      </c>
      <c r="N230" s="89">
        <v>5.1700000001866302E-2</v>
      </c>
      <c r="O230" s="90">
        <v>6261.09393</v>
      </c>
      <c r="P230" s="102">
        <v>81.3</v>
      </c>
      <c r="Q230" s="90"/>
      <c r="R230" s="90">
        <v>5.090269365000001</v>
      </c>
      <c r="S230" s="91">
        <v>1.1778205717639578E-5</v>
      </c>
      <c r="T230" s="91">
        <f t="shared" si="3"/>
        <v>3.2972507119701788E-3</v>
      </c>
      <c r="U230" s="91">
        <f>R230/'סכום נכסי הקרן'!$C$42</f>
        <v>1.1855042372757871E-3</v>
      </c>
    </row>
    <row r="231" spans="2:21">
      <c r="B231" s="86" t="s">
        <v>786</v>
      </c>
      <c r="C231" s="112">
        <v>7200173</v>
      </c>
      <c r="D231" s="88" t="s">
        <v>112</v>
      </c>
      <c r="E231" s="88" t="s">
        <v>27</v>
      </c>
      <c r="F231" s="87" t="s">
        <v>785</v>
      </c>
      <c r="G231" s="88" t="s">
        <v>667</v>
      </c>
      <c r="H231" s="87" t="s">
        <v>601</v>
      </c>
      <c r="I231" s="87" t="s">
        <v>119</v>
      </c>
      <c r="J231" s="101"/>
      <c r="K231" s="90">
        <v>2.46</v>
      </c>
      <c r="L231" s="88" t="s">
        <v>121</v>
      </c>
      <c r="M231" s="89">
        <v>3.4500000000000003E-2</v>
      </c>
      <c r="N231" s="89">
        <v>5.930000015060214E-2</v>
      </c>
      <c r="O231" s="90">
        <v>132.60379500000002</v>
      </c>
      <c r="P231" s="102">
        <v>94.64</v>
      </c>
      <c r="Q231" s="90"/>
      <c r="R231" s="90">
        <v>0.12549622700000002</v>
      </c>
      <c r="S231" s="91">
        <v>1.8204278506007629E-7</v>
      </c>
      <c r="T231" s="91">
        <f t="shared" si="3"/>
        <v>8.1290889372280035E-5</v>
      </c>
      <c r="U231" s="91">
        <f>R231/'סכום נכסי הקרן'!$C$42</f>
        <v>2.9227590565951126E-5</v>
      </c>
    </row>
    <row r="232" spans="2:21">
      <c r="B232" s="86" t="s">
        <v>787</v>
      </c>
      <c r="C232" s="112">
        <v>1168483</v>
      </c>
      <c r="D232" s="88" t="s">
        <v>112</v>
      </c>
      <c r="E232" s="88" t="s">
        <v>27</v>
      </c>
      <c r="F232" s="87" t="s">
        <v>788</v>
      </c>
      <c r="G232" s="88" t="s">
        <v>667</v>
      </c>
      <c r="H232" s="87" t="s">
        <v>601</v>
      </c>
      <c r="I232" s="87" t="s">
        <v>119</v>
      </c>
      <c r="J232" s="101"/>
      <c r="K232" s="90">
        <v>3.8200000000000092</v>
      </c>
      <c r="L232" s="88" t="s">
        <v>121</v>
      </c>
      <c r="M232" s="89">
        <v>2.5000000000000001E-3</v>
      </c>
      <c r="N232" s="89">
        <v>5.8400000001865529E-2</v>
      </c>
      <c r="O232" s="90">
        <v>3692.2741870000004</v>
      </c>
      <c r="P232" s="102">
        <v>81.3</v>
      </c>
      <c r="Q232" s="90"/>
      <c r="R232" s="90">
        <v>3.0018187910000007</v>
      </c>
      <c r="S232" s="91">
        <v>6.5165216271739255E-6</v>
      </c>
      <c r="T232" s="91">
        <f t="shared" si="3"/>
        <v>1.944445064908704E-3</v>
      </c>
      <c r="U232" s="91">
        <f>R232/'סכום נכסי הקרן'!$C$42</f>
        <v>6.9911209821890837E-4</v>
      </c>
    </row>
    <row r="233" spans="2:21">
      <c r="B233" s="86" t="s">
        <v>789</v>
      </c>
      <c r="C233" s="112">
        <v>1161751</v>
      </c>
      <c r="D233" s="88" t="s">
        <v>112</v>
      </c>
      <c r="E233" s="88" t="s">
        <v>27</v>
      </c>
      <c r="F233" s="87" t="s">
        <v>788</v>
      </c>
      <c r="G233" s="88" t="s">
        <v>667</v>
      </c>
      <c r="H233" s="87" t="s">
        <v>601</v>
      </c>
      <c r="I233" s="87" t="s">
        <v>119</v>
      </c>
      <c r="J233" s="101"/>
      <c r="K233" s="90">
        <v>3.2899999999992522</v>
      </c>
      <c r="L233" s="88" t="s">
        <v>121</v>
      </c>
      <c r="M233" s="89">
        <v>2.0499999999999997E-2</v>
      </c>
      <c r="N233" s="89">
        <v>5.7500000304512321E-2</v>
      </c>
      <c r="O233" s="90">
        <v>83.002285999999998</v>
      </c>
      <c r="P233" s="102">
        <v>89.02</v>
      </c>
      <c r="Q233" s="90"/>
      <c r="R233" s="90">
        <v>7.3888637000000021E-2</v>
      </c>
      <c r="S233" s="91">
        <v>1.5917533690344446E-7</v>
      </c>
      <c r="T233" s="91">
        <f t="shared" si="3"/>
        <v>4.7861781663249198E-5</v>
      </c>
      <c r="U233" s="91">
        <f>R233/'סכום נכסי הקרן'!$C$42</f>
        <v>1.7208380533322228E-5</v>
      </c>
    </row>
    <row r="234" spans="2:21">
      <c r="B234" s="86" t="s">
        <v>790</v>
      </c>
      <c r="C234" s="112">
        <v>1162825</v>
      </c>
      <c r="D234" s="88" t="s">
        <v>112</v>
      </c>
      <c r="E234" s="88" t="s">
        <v>27</v>
      </c>
      <c r="F234" s="87" t="s">
        <v>791</v>
      </c>
      <c r="G234" s="88" t="s">
        <v>613</v>
      </c>
      <c r="H234" s="87" t="s">
        <v>601</v>
      </c>
      <c r="I234" s="87" t="s">
        <v>119</v>
      </c>
      <c r="J234" s="101"/>
      <c r="K234" s="90">
        <v>2.6099999807958332</v>
      </c>
      <c r="L234" s="88" t="s">
        <v>121</v>
      </c>
      <c r="M234" s="89">
        <v>2.4E-2</v>
      </c>
      <c r="N234" s="89">
        <v>6.0706150341685652E-2</v>
      </c>
      <c r="O234" s="90">
        <v>2.3760000000000005E-3</v>
      </c>
      <c r="P234" s="102">
        <v>91.2</v>
      </c>
      <c r="Q234" s="90">
        <v>2.9000000000000005E-8</v>
      </c>
      <c r="R234" s="90">
        <v>2.1950000000000002E-6</v>
      </c>
      <c r="S234" s="91">
        <v>9.1171554475003823E-12</v>
      </c>
      <c r="T234" s="91">
        <f t="shared" si="3"/>
        <v>1.4218236391453798E-9</v>
      </c>
      <c r="U234" s="91">
        <f>R234/'סכום נכסי הקרן'!$C$42</f>
        <v>5.11207092243998E-10</v>
      </c>
    </row>
    <row r="235" spans="2:21">
      <c r="B235" s="86" t="s">
        <v>792</v>
      </c>
      <c r="C235" s="112">
        <v>1140102</v>
      </c>
      <c r="D235" s="88" t="s">
        <v>112</v>
      </c>
      <c r="E235" s="88" t="s">
        <v>27</v>
      </c>
      <c r="F235" s="87" t="s">
        <v>612</v>
      </c>
      <c r="G235" s="88" t="s">
        <v>613</v>
      </c>
      <c r="H235" s="87" t="s">
        <v>614</v>
      </c>
      <c r="I235" s="87" t="s">
        <v>302</v>
      </c>
      <c r="J235" s="101"/>
      <c r="K235" s="90">
        <v>2.5499999999999488</v>
      </c>
      <c r="L235" s="88" t="s">
        <v>121</v>
      </c>
      <c r="M235" s="89">
        <v>4.2999999999999997E-2</v>
      </c>
      <c r="N235" s="89">
        <v>6.109999999818963E-2</v>
      </c>
      <c r="O235" s="90">
        <v>3887.9298820000004</v>
      </c>
      <c r="P235" s="102">
        <v>96.61</v>
      </c>
      <c r="Q235" s="90"/>
      <c r="R235" s="90">
        <v>3.7561291880000005</v>
      </c>
      <c r="S235" s="91">
        <v>3.5022127051038322E-6</v>
      </c>
      <c r="T235" s="91">
        <f t="shared" si="3"/>
        <v>2.433053882087627E-3</v>
      </c>
      <c r="U235" s="91">
        <f>R235/'סכום נכסי הקרן'!$C$42</f>
        <v>8.7478810036004074E-4</v>
      </c>
    </row>
    <row r="236" spans="2:21">
      <c r="B236" s="86" t="s">
        <v>793</v>
      </c>
      <c r="C236" s="112">
        <v>1137512</v>
      </c>
      <c r="D236" s="88" t="s">
        <v>112</v>
      </c>
      <c r="E236" s="88" t="s">
        <v>27</v>
      </c>
      <c r="F236" s="87" t="s">
        <v>794</v>
      </c>
      <c r="G236" s="88" t="s">
        <v>600</v>
      </c>
      <c r="H236" s="87" t="s">
        <v>601</v>
      </c>
      <c r="I236" s="87" t="s">
        <v>119</v>
      </c>
      <c r="J236" s="101"/>
      <c r="K236" s="90">
        <v>1.0999999999998946</v>
      </c>
      <c r="L236" s="88" t="s">
        <v>121</v>
      </c>
      <c r="M236" s="89">
        <v>3.5000000000000003E-2</v>
      </c>
      <c r="N236" s="89">
        <v>6.0700000001505224E-2</v>
      </c>
      <c r="O236" s="90">
        <v>1970.7566590000001</v>
      </c>
      <c r="P236" s="102">
        <v>97.76</v>
      </c>
      <c r="Q236" s="90"/>
      <c r="R236" s="90">
        <v>1.9266117530000004</v>
      </c>
      <c r="S236" s="91">
        <v>1.0279348315251409E-5</v>
      </c>
      <c r="T236" s="91">
        <f t="shared" si="3"/>
        <v>1.2479736372987336E-3</v>
      </c>
      <c r="U236" s="91">
        <f>R236/'סכום נכסי הקרן'!$C$42</f>
        <v>4.4870049755546326E-4</v>
      </c>
    </row>
    <row r="237" spans="2:21">
      <c r="B237" s="86" t="s">
        <v>795</v>
      </c>
      <c r="C237" s="112">
        <v>1141852</v>
      </c>
      <c r="D237" s="88" t="s">
        <v>112</v>
      </c>
      <c r="E237" s="88" t="s">
        <v>27</v>
      </c>
      <c r="F237" s="87" t="s">
        <v>794</v>
      </c>
      <c r="G237" s="88" t="s">
        <v>600</v>
      </c>
      <c r="H237" s="87" t="s">
        <v>601</v>
      </c>
      <c r="I237" s="87" t="s">
        <v>119</v>
      </c>
      <c r="J237" s="101"/>
      <c r="K237" s="90">
        <v>2.6099999999999315</v>
      </c>
      <c r="L237" s="88" t="s">
        <v>121</v>
      </c>
      <c r="M237" s="89">
        <v>2.6499999999999999E-2</v>
      </c>
      <c r="N237" s="89">
        <v>6.430000001099731E-2</v>
      </c>
      <c r="O237" s="90">
        <v>1616.1124650000002</v>
      </c>
      <c r="P237" s="102">
        <v>91.15</v>
      </c>
      <c r="Q237" s="90"/>
      <c r="R237" s="90">
        <v>1.4730865660000001</v>
      </c>
      <c r="S237" s="91">
        <v>2.6297446461327631E-6</v>
      </c>
      <c r="T237" s="91">
        <f t="shared" si="3"/>
        <v>9.542001376065106E-4</v>
      </c>
      <c r="U237" s="91">
        <f>R237/'סכום נכסי הקרן'!$C$42</f>
        <v>3.4307621869182517E-4</v>
      </c>
    </row>
    <row r="238" spans="2:21">
      <c r="B238" s="86" t="s">
        <v>796</v>
      </c>
      <c r="C238" s="112">
        <v>1168038</v>
      </c>
      <c r="D238" s="88" t="s">
        <v>112</v>
      </c>
      <c r="E238" s="88" t="s">
        <v>27</v>
      </c>
      <c r="F238" s="87" t="s">
        <v>794</v>
      </c>
      <c r="G238" s="88" t="s">
        <v>600</v>
      </c>
      <c r="H238" s="87" t="s">
        <v>601</v>
      </c>
      <c r="I238" s="87" t="s">
        <v>119</v>
      </c>
      <c r="J238" s="101"/>
      <c r="K238" s="90">
        <v>2.1600000000003612</v>
      </c>
      <c r="L238" s="88" t="s">
        <v>121</v>
      </c>
      <c r="M238" s="89">
        <v>4.99E-2</v>
      </c>
      <c r="N238" s="89">
        <v>5.9200000015752499E-2</v>
      </c>
      <c r="O238" s="90">
        <v>1308.2696820000001</v>
      </c>
      <c r="P238" s="102">
        <v>98.22</v>
      </c>
      <c r="Q238" s="90">
        <v>0.16240690900000002</v>
      </c>
      <c r="R238" s="90">
        <v>1.4473893910000002</v>
      </c>
      <c r="S238" s="91">
        <v>7.405813806451614E-6</v>
      </c>
      <c r="T238" s="91">
        <f t="shared" si="3"/>
        <v>9.3755464745878597E-4</v>
      </c>
      <c r="U238" s="91">
        <f>R238/'סכום נכסי הקרן'!$C$42</f>
        <v>3.3709144506511213E-4</v>
      </c>
    </row>
    <row r="239" spans="2:21">
      <c r="B239" s="86" t="s">
        <v>797</v>
      </c>
      <c r="C239" s="112">
        <v>1190008</v>
      </c>
      <c r="D239" s="88" t="s">
        <v>112</v>
      </c>
      <c r="E239" s="88" t="s">
        <v>27</v>
      </c>
      <c r="F239" s="87" t="s">
        <v>798</v>
      </c>
      <c r="G239" s="88" t="s">
        <v>613</v>
      </c>
      <c r="H239" s="87" t="s">
        <v>614</v>
      </c>
      <c r="I239" s="87" t="s">
        <v>302</v>
      </c>
      <c r="J239" s="101"/>
      <c r="K239" s="90">
        <v>3.6699999999999511</v>
      </c>
      <c r="L239" s="88" t="s">
        <v>121</v>
      </c>
      <c r="M239" s="89">
        <v>5.3399999999999996E-2</v>
      </c>
      <c r="N239" s="89">
        <v>6.3200000005251611E-2</v>
      </c>
      <c r="O239" s="90">
        <v>6105.1198860000013</v>
      </c>
      <c r="P239" s="102">
        <v>98.56</v>
      </c>
      <c r="Q239" s="90"/>
      <c r="R239" s="90">
        <v>6.0172063620000005</v>
      </c>
      <c r="S239" s="91">
        <v>1.5262799715000002E-5</v>
      </c>
      <c r="T239" s="91">
        <f t="shared" si="3"/>
        <v>3.8976793836480966E-3</v>
      </c>
      <c r="U239" s="91">
        <f>R239/'סכום נכסי הקרן'!$C$42</f>
        <v>1.4013843133257884E-3</v>
      </c>
    </row>
    <row r="240" spans="2:21">
      <c r="B240" s="86" t="s">
        <v>799</v>
      </c>
      <c r="C240" s="112">
        <v>1180355</v>
      </c>
      <c r="D240" s="88" t="s">
        <v>112</v>
      </c>
      <c r="E240" s="88" t="s">
        <v>27</v>
      </c>
      <c r="F240" s="87" t="s">
        <v>628</v>
      </c>
      <c r="G240" s="88" t="s">
        <v>317</v>
      </c>
      <c r="H240" s="87" t="s">
        <v>629</v>
      </c>
      <c r="I240" s="87" t="s">
        <v>302</v>
      </c>
      <c r="J240" s="101"/>
      <c r="K240" s="90">
        <v>3.7499999999999054</v>
      </c>
      <c r="L240" s="88" t="s">
        <v>121</v>
      </c>
      <c r="M240" s="89">
        <v>2.5000000000000001E-2</v>
      </c>
      <c r="N240" s="89">
        <v>6.4299999981419526E-2</v>
      </c>
      <c r="O240" s="90">
        <v>886.97099200000014</v>
      </c>
      <c r="P240" s="102">
        <v>86.77</v>
      </c>
      <c r="Q240" s="90"/>
      <c r="R240" s="90">
        <v>0.76962470100000002</v>
      </c>
      <c r="S240" s="91">
        <v>1.0425545325570927E-6</v>
      </c>
      <c r="T240" s="91">
        <f t="shared" si="3"/>
        <v>4.9852874403279949E-4</v>
      </c>
      <c r="U240" s="91">
        <f>R240/'סכום נכסי הקרן'!$C$42</f>
        <v>1.7924264488262704E-4</v>
      </c>
    </row>
    <row r="241" spans="2:21">
      <c r="B241" s="86" t="s">
        <v>800</v>
      </c>
      <c r="C241" s="112">
        <v>1188572</v>
      </c>
      <c r="D241" s="88" t="s">
        <v>112</v>
      </c>
      <c r="E241" s="88" t="s">
        <v>27</v>
      </c>
      <c r="F241" s="87" t="s">
        <v>801</v>
      </c>
      <c r="G241" s="88" t="s">
        <v>613</v>
      </c>
      <c r="H241" s="87" t="s">
        <v>632</v>
      </c>
      <c r="I241" s="87" t="s">
        <v>119</v>
      </c>
      <c r="J241" s="101"/>
      <c r="K241" s="90">
        <v>3.1200000000000494</v>
      </c>
      <c r="L241" s="88" t="s">
        <v>121</v>
      </c>
      <c r="M241" s="89">
        <v>4.53E-2</v>
      </c>
      <c r="N241" s="89">
        <v>6.6700000002415855E-2</v>
      </c>
      <c r="O241" s="90">
        <v>11804.244022000004</v>
      </c>
      <c r="P241" s="102">
        <v>95.03</v>
      </c>
      <c r="Q241" s="90"/>
      <c r="R241" s="90">
        <v>11.217573487000001</v>
      </c>
      <c r="S241" s="91">
        <v>1.6863205745714293E-5</v>
      </c>
      <c r="T241" s="91">
        <f t="shared" si="3"/>
        <v>7.2662465410783909E-3</v>
      </c>
      <c r="U241" s="91">
        <f>R241/'סכום נכסי הקרן'!$C$42</f>
        <v>2.6125298971857109E-3</v>
      </c>
    </row>
    <row r="242" spans="2:21">
      <c r="B242" s="86" t="s">
        <v>802</v>
      </c>
      <c r="C242" s="112">
        <v>1198142</v>
      </c>
      <c r="D242" s="88" t="s">
        <v>112</v>
      </c>
      <c r="E242" s="88" t="s">
        <v>27</v>
      </c>
      <c r="F242" s="87" t="s">
        <v>619</v>
      </c>
      <c r="G242" s="88" t="s">
        <v>600</v>
      </c>
      <c r="H242" s="87" t="s">
        <v>632</v>
      </c>
      <c r="I242" s="87" t="s">
        <v>119</v>
      </c>
      <c r="J242" s="101"/>
      <c r="K242" s="90">
        <v>4.6599999999997763</v>
      </c>
      <c r="L242" s="88" t="s">
        <v>121</v>
      </c>
      <c r="M242" s="89">
        <v>5.5E-2</v>
      </c>
      <c r="N242" s="89">
        <v>7.240000000243127E-2</v>
      </c>
      <c r="O242" s="90">
        <v>4223.05</v>
      </c>
      <c r="P242" s="102">
        <v>93.5</v>
      </c>
      <c r="Q242" s="90"/>
      <c r="R242" s="90">
        <v>3.9485516460000003</v>
      </c>
      <c r="S242" s="91">
        <v>9.508418554593392E-6</v>
      </c>
      <c r="T242" s="91">
        <f t="shared" si="3"/>
        <v>2.5576966153390431E-3</v>
      </c>
      <c r="U242" s="91">
        <f>R242/'סכום נכסי הקרן'!$C$42</f>
        <v>9.1960255377080281E-4</v>
      </c>
    </row>
    <row r="243" spans="2:21">
      <c r="B243" s="86" t="s">
        <v>803</v>
      </c>
      <c r="C243" s="112">
        <v>1150812</v>
      </c>
      <c r="D243" s="88" t="s">
        <v>112</v>
      </c>
      <c r="E243" s="88" t="s">
        <v>27</v>
      </c>
      <c r="F243" s="87" t="s">
        <v>652</v>
      </c>
      <c r="G243" s="88" t="s">
        <v>653</v>
      </c>
      <c r="H243" s="87" t="s">
        <v>632</v>
      </c>
      <c r="I243" s="87" t="s">
        <v>119</v>
      </c>
      <c r="J243" s="101"/>
      <c r="K243" s="90">
        <v>1.6600000000003758</v>
      </c>
      <c r="L243" s="88" t="s">
        <v>121</v>
      </c>
      <c r="M243" s="89">
        <v>3.7499999999999999E-2</v>
      </c>
      <c r="N243" s="89">
        <v>6.2300000012735036E-2</v>
      </c>
      <c r="O243" s="90">
        <v>1100.2671210000001</v>
      </c>
      <c r="P243" s="102">
        <v>97.06</v>
      </c>
      <c r="Q243" s="90"/>
      <c r="R243" s="90">
        <v>1.0679192680000003</v>
      </c>
      <c r="S243" s="91">
        <v>2.9770277766317502E-6</v>
      </c>
      <c r="T243" s="91">
        <f t="shared" si="3"/>
        <v>6.9175073345841931E-4</v>
      </c>
      <c r="U243" s="91">
        <f>R243/'סכום נכסי הקרן'!$C$42</f>
        <v>2.4871430694561224E-4</v>
      </c>
    </row>
    <row r="244" spans="2:21">
      <c r="B244" s="86" t="s">
        <v>804</v>
      </c>
      <c r="C244" s="112">
        <v>1161785</v>
      </c>
      <c r="D244" s="88" t="s">
        <v>112</v>
      </c>
      <c r="E244" s="88" t="s">
        <v>27</v>
      </c>
      <c r="F244" s="87" t="s">
        <v>652</v>
      </c>
      <c r="G244" s="88" t="s">
        <v>653</v>
      </c>
      <c r="H244" s="87" t="s">
        <v>632</v>
      </c>
      <c r="I244" s="87" t="s">
        <v>119</v>
      </c>
      <c r="J244" s="101"/>
      <c r="K244" s="90">
        <v>3.7399999999999398</v>
      </c>
      <c r="L244" s="88" t="s">
        <v>121</v>
      </c>
      <c r="M244" s="89">
        <v>2.6600000000000002E-2</v>
      </c>
      <c r="N244" s="89">
        <v>6.8299999998012811E-2</v>
      </c>
      <c r="O244" s="90">
        <v>13275.120989000001</v>
      </c>
      <c r="P244" s="102">
        <v>86.05</v>
      </c>
      <c r="Q244" s="90"/>
      <c r="R244" s="90">
        <v>11.423241169000002</v>
      </c>
      <c r="S244" s="91">
        <v>1.712455334186283E-5</v>
      </c>
      <c r="T244" s="91">
        <f t="shared" si="3"/>
        <v>7.3994689429352648E-3</v>
      </c>
      <c r="U244" s="91">
        <f>R244/'סכום נכסי הקרן'!$C$42</f>
        <v>2.6604291125313984E-3</v>
      </c>
    </row>
    <row r="245" spans="2:21">
      <c r="B245" s="86" t="s">
        <v>805</v>
      </c>
      <c r="C245" s="112">
        <v>1172725</v>
      </c>
      <c r="D245" s="88" t="s">
        <v>112</v>
      </c>
      <c r="E245" s="88" t="s">
        <v>27</v>
      </c>
      <c r="F245" s="87" t="s">
        <v>806</v>
      </c>
      <c r="G245" s="88" t="s">
        <v>613</v>
      </c>
      <c r="H245" s="87" t="s">
        <v>632</v>
      </c>
      <c r="I245" s="87" t="s">
        <v>119</v>
      </c>
      <c r="J245" s="101"/>
      <c r="K245" s="90">
        <v>3.1600000000000681</v>
      </c>
      <c r="L245" s="88" t="s">
        <v>121</v>
      </c>
      <c r="M245" s="89">
        <v>2.5000000000000001E-2</v>
      </c>
      <c r="N245" s="89">
        <v>6.6199999990762051E-2</v>
      </c>
      <c r="O245" s="90">
        <v>4223.05</v>
      </c>
      <c r="P245" s="102">
        <v>88.69</v>
      </c>
      <c r="Q245" s="90"/>
      <c r="R245" s="90">
        <v>3.7454232330000004</v>
      </c>
      <c r="S245" s="91">
        <v>2.0024353270360657E-5</v>
      </c>
      <c r="T245" s="91">
        <f t="shared" si="3"/>
        <v>2.4261190393092091E-3</v>
      </c>
      <c r="U245" s="91">
        <f>R245/'סכום נכסי הקרן'!$C$42</f>
        <v>8.7229472444876738E-4</v>
      </c>
    </row>
    <row r="246" spans="2:21">
      <c r="B246" s="86" t="s">
        <v>807</v>
      </c>
      <c r="C246" s="112">
        <v>1198571</v>
      </c>
      <c r="D246" s="88" t="s">
        <v>112</v>
      </c>
      <c r="E246" s="88" t="s">
        <v>27</v>
      </c>
      <c r="F246" s="87" t="s">
        <v>808</v>
      </c>
      <c r="G246" s="88" t="s">
        <v>317</v>
      </c>
      <c r="H246" s="87" t="s">
        <v>632</v>
      </c>
      <c r="I246" s="87" t="s">
        <v>119</v>
      </c>
      <c r="J246" s="101"/>
      <c r="K246" s="90">
        <v>4.9999999999998481</v>
      </c>
      <c r="L246" s="88" t="s">
        <v>121</v>
      </c>
      <c r="M246" s="89">
        <v>6.7699999999999996E-2</v>
      </c>
      <c r="N246" s="89">
        <v>6.6900000004627869E-2</v>
      </c>
      <c r="O246" s="90">
        <v>5641.7414170000011</v>
      </c>
      <c r="P246" s="102">
        <v>101.88</v>
      </c>
      <c r="Q246" s="90"/>
      <c r="R246" s="90">
        <v>5.7478060860000006</v>
      </c>
      <c r="S246" s="91">
        <v>7.5223218893333346E-6</v>
      </c>
      <c r="T246" s="91">
        <f t="shared" si="3"/>
        <v>3.723173834304548E-3</v>
      </c>
      <c r="U246" s="91">
        <f>R246/'סכום נכסי הקרן'!$C$42</f>
        <v>1.3386420209596426E-3</v>
      </c>
    </row>
    <row r="247" spans="2:21">
      <c r="B247" s="86" t="s">
        <v>809</v>
      </c>
      <c r="C247" s="112">
        <v>1159375</v>
      </c>
      <c r="D247" s="88" t="s">
        <v>112</v>
      </c>
      <c r="E247" s="88" t="s">
        <v>27</v>
      </c>
      <c r="F247" s="87" t="s">
        <v>810</v>
      </c>
      <c r="G247" s="88" t="s">
        <v>667</v>
      </c>
      <c r="H247" s="87" t="s">
        <v>657</v>
      </c>
      <c r="I247" s="87"/>
      <c r="J247" s="101"/>
      <c r="K247" s="90">
        <v>1.2099999999997757</v>
      </c>
      <c r="L247" s="88" t="s">
        <v>121</v>
      </c>
      <c r="M247" s="89">
        <v>3.5499999999999997E-2</v>
      </c>
      <c r="N247" s="89">
        <v>7.5699999995939043E-2</v>
      </c>
      <c r="O247" s="90">
        <v>766.88817700000016</v>
      </c>
      <c r="P247" s="102">
        <v>96.33</v>
      </c>
      <c r="Q247" s="90"/>
      <c r="R247" s="90">
        <v>0.73874339000000011</v>
      </c>
      <c r="S247" s="91">
        <v>2.6776597437730975E-6</v>
      </c>
      <c r="T247" s="91">
        <f t="shared" si="3"/>
        <v>4.7852520053047595E-4</v>
      </c>
      <c r="U247" s="91">
        <f>R247/'סכום נכסי הקרן'!$C$42</f>
        <v>1.7205050583889468E-4</v>
      </c>
    </row>
    <row r="248" spans="2:21">
      <c r="B248" s="86" t="s">
        <v>811</v>
      </c>
      <c r="C248" s="112">
        <v>1193275</v>
      </c>
      <c r="D248" s="88" t="s">
        <v>112</v>
      </c>
      <c r="E248" s="88" t="s">
        <v>27</v>
      </c>
      <c r="F248" s="87" t="s">
        <v>810</v>
      </c>
      <c r="G248" s="88" t="s">
        <v>667</v>
      </c>
      <c r="H248" s="87" t="s">
        <v>657</v>
      </c>
      <c r="I248" s="87"/>
      <c r="J248" s="101"/>
      <c r="K248" s="90">
        <v>3.5900000000000079</v>
      </c>
      <c r="L248" s="88" t="s">
        <v>121</v>
      </c>
      <c r="M248" s="89">
        <v>6.0499999999999998E-2</v>
      </c>
      <c r="N248" s="89">
        <v>6.1400000006606482E-2</v>
      </c>
      <c r="O248" s="90">
        <v>3849.4789970000006</v>
      </c>
      <c r="P248" s="102">
        <v>99.98</v>
      </c>
      <c r="Q248" s="90">
        <v>0.11644674000000003</v>
      </c>
      <c r="R248" s="90">
        <v>3.9658027670000005</v>
      </c>
      <c r="S248" s="91">
        <v>1.7497631804545458E-5</v>
      </c>
      <c r="T248" s="91">
        <f t="shared" si="3"/>
        <v>2.5688711263365635E-3</v>
      </c>
      <c r="U248" s="91">
        <f>R248/'סכום נכסי הקרן'!$C$42</f>
        <v>9.2362027377278894E-4</v>
      </c>
    </row>
    <row r="249" spans="2:21">
      <c r="B249" s="86" t="s">
        <v>812</v>
      </c>
      <c r="C249" s="112">
        <v>7200116</v>
      </c>
      <c r="D249" s="88" t="s">
        <v>112</v>
      </c>
      <c r="E249" s="88" t="s">
        <v>27</v>
      </c>
      <c r="F249" s="87" t="s">
        <v>785</v>
      </c>
      <c r="G249" s="88" t="s">
        <v>667</v>
      </c>
      <c r="H249" s="87" t="s">
        <v>657</v>
      </c>
      <c r="I249" s="87"/>
      <c r="J249" s="101"/>
      <c r="K249" s="90">
        <v>1.31</v>
      </c>
      <c r="L249" s="88" t="s">
        <v>121</v>
      </c>
      <c r="M249" s="89">
        <v>4.2500000000000003E-2</v>
      </c>
      <c r="N249" s="89">
        <v>6.0990990990990986E-2</v>
      </c>
      <c r="O249" s="90">
        <v>1.1300000000000001E-4</v>
      </c>
      <c r="P249" s="102">
        <v>98.05</v>
      </c>
      <c r="Q249" s="90"/>
      <c r="R249" s="90">
        <v>1.1100000000000003E-7</v>
      </c>
      <c r="S249" s="91">
        <v>1.2877492877492878E-12</v>
      </c>
      <c r="T249" s="91">
        <f t="shared" si="3"/>
        <v>7.1900876512590972E-11</v>
      </c>
      <c r="U249" s="91">
        <f>R249/'סכום נכסי הקרן'!$C$42</f>
        <v>2.5851474824183958E-11</v>
      </c>
    </row>
    <row r="250" spans="2:21">
      <c r="B250" s="86" t="s">
        <v>813</v>
      </c>
      <c r="C250" s="112">
        <v>1183581</v>
      </c>
      <c r="D250" s="88" t="s">
        <v>112</v>
      </c>
      <c r="E250" s="88" t="s">
        <v>27</v>
      </c>
      <c r="F250" s="87" t="s">
        <v>814</v>
      </c>
      <c r="G250" s="88" t="s">
        <v>306</v>
      </c>
      <c r="H250" s="87" t="s">
        <v>657</v>
      </c>
      <c r="I250" s="87"/>
      <c r="J250" s="101"/>
      <c r="K250" s="90">
        <v>2.229999999999722</v>
      </c>
      <c r="L250" s="88" t="s">
        <v>121</v>
      </c>
      <c r="M250" s="89">
        <v>0.01</v>
      </c>
      <c r="N250" s="89">
        <v>7.070000002379255E-2</v>
      </c>
      <c r="O250" s="90">
        <v>1184.4810640000003</v>
      </c>
      <c r="P250" s="102">
        <v>88</v>
      </c>
      <c r="Q250" s="90"/>
      <c r="R250" s="90">
        <v>1.0423433360000001</v>
      </c>
      <c r="S250" s="91">
        <v>6.5804503555555574E-6</v>
      </c>
      <c r="T250" s="91">
        <f t="shared" si="3"/>
        <v>6.7518377914827128E-4</v>
      </c>
      <c r="U250" s="91">
        <f>R250/'סכום נכסי הקרן'!$C$42</f>
        <v>2.4275777034918843E-4</v>
      </c>
    </row>
    <row r="251" spans="2:21">
      <c r="B251" s="92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90"/>
      <c r="P251" s="102"/>
      <c r="Q251" s="87"/>
      <c r="R251" s="87"/>
      <c r="S251" s="87"/>
      <c r="T251" s="87"/>
      <c r="U251" s="87"/>
    </row>
    <row r="252" spans="2:21">
      <c r="B252" s="85" t="s">
        <v>45</v>
      </c>
      <c r="C252" s="80"/>
      <c r="D252" s="81"/>
      <c r="E252" s="81"/>
      <c r="F252" s="80"/>
      <c r="G252" s="81"/>
      <c r="H252" s="80"/>
      <c r="I252" s="80"/>
      <c r="J252" s="99"/>
      <c r="K252" s="83">
        <v>3.3961974871601801</v>
      </c>
      <c r="L252" s="81"/>
      <c r="M252" s="82"/>
      <c r="N252" s="82">
        <v>5.699943670832712E-2</v>
      </c>
      <c r="O252" s="83"/>
      <c r="P252" s="100"/>
      <c r="Q252" s="83"/>
      <c r="R252" s="83">
        <v>3.8233567150000005</v>
      </c>
      <c r="S252" s="84"/>
      <c r="T252" s="91">
        <f t="shared" si="3"/>
        <v>2.4766008921513556E-3</v>
      </c>
      <c r="U252" s="87">
        <f>R252/'סכום נכסי הקרן'!$C$42</f>
        <v>8.9044513388916366E-4</v>
      </c>
    </row>
    <row r="253" spans="2:21">
      <c r="B253" s="86" t="s">
        <v>815</v>
      </c>
      <c r="C253" s="112">
        <v>1178250</v>
      </c>
      <c r="D253" s="88" t="s">
        <v>112</v>
      </c>
      <c r="E253" s="88" t="s">
        <v>27</v>
      </c>
      <c r="F253" s="87" t="s">
        <v>816</v>
      </c>
      <c r="G253" s="88" t="s">
        <v>678</v>
      </c>
      <c r="H253" s="87" t="s">
        <v>359</v>
      </c>
      <c r="I253" s="87" t="s">
        <v>302</v>
      </c>
      <c r="J253" s="101"/>
      <c r="K253" s="90">
        <v>3.0199999995861719</v>
      </c>
      <c r="L253" s="88" t="s">
        <v>121</v>
      </c>
      <c r="M253" s="89">
        <v>2.12E-2</v>
      </c>
      <c r="N253" s="89">
        <v>5.6899999993604462E-2</v>
      </c>
      <c r="O253" s="90">
        <v>3003.2272660000003</v>
      </c>
      <c r="P253" s="102">
        <v>106.21</v>
      </c>
      <c r="Q253" s="90"/>
      <c r="R253" s="90">
        <v>3.19</v>
      </c>
      <c r="S253" s="91">
        <v>2.0021515106666668E-5</v>
      </c>
      <c r="T253" s="84">
        <f t="shared" si="3"/>
        <v>2.066340505181668E-3</v>
      </c>
      <c r="U253" s="84">
        <f>R253/'סכום נכסי הקרן'!$C$42</f>
        <v>7.4293878098330456E-4</v>
      </c>
    </row>
    <row r="254" spans="2:21">
      <c r="B254" s="86" t="s">
        <v>817</v>
      </c>
      <c r="C254" s="112">
        <v>1178268</v>
      </c>
      <c r="D254" s="88" t="s">
        <v>112</v>
      </c>
      <c r="E254" s="88" t="s">
        <v>27</v>
      </c>
      <c r="F254" s="87" t="s">
        <v>816</v>
      </c>
      <c r="G254" s="88" t="s">
        <v>678</v>
      </c>
      <c r="H254" s="87" t="s">
        <v>359</v>
      </c>
      <c r="I254" s="87" t="s">
        <v>302</v>
      </c>
      <c r="J254" s="101"/>
      <c r="K254" s="90">
        <v>5.2900000022884059</v>
      </c>
      <c r="L254" s="88" t="s">
        <v>121</v>
      </c>
      <c r="M254" s="89">
        <v>2.6699999999999998E-2</v>
      </c>
      <c r="N254" s="89">
        <v>5.7500000027618701E-2</v>
      </c>
      <c r="O254" s="90">
        <v>629.78711300000009</v>
      </c>
      <c r="P254" s="102">
        <v>100.61</v>
      </c>
      <c r="Q254" s="90"/>
      <c r="R254" s="90">
        <v>0.63</v>
      </c>
      <c r="S254" s="91">
        <v>3.6735132582827816E-6</v>
      </c>
      <c r="T254" s="91">
        <f t="shared" si="3"/>
        <v>4.0808605588227303E-4</v>
      </c>
      <c r="U254" s="91">
        <f>R254/'סכום נכסי הקרן'!$C$42</f>
        <v>1.4672458683996298E-4</v>
      </c>
    </row>
    <row r="255" spans="2:21">
      <c r="B255" s="86" t="s">
        <v>818</v>
      </c>
      <c r="C255" s="112">
        <v>2320174</v>
      </c>
      <c r="D255" s="88" t="s">
        <v>112</v>
      </c>
      <c r="E255" s="88" t="s">
        <v>27</v>
      </c>
      <c r="F255" s="87" t="s">
        <v>696</v>
      </c>
      <c r="G255" s="88" t="s">
        <v>115</v>
      </c>
      <c r="H255" s="87" t="s">
        <v>359</v>
      </c>
      <c r="I255" s="87" t="s">
        <v>302</v>
      </c>
      <c r="J255" s="101"/>
      <c r="K255" s="90"/>
      <c r="L255" s="88" t="s">
        <v>121</v>
      </c>
      <c r="M255" s="89">
        <v>3.49E-2</v>
      </c>
      <c r="N255" s="89">
        <v>7.2777777777777775E-2</v>
      </c>
      <c r="O255" s="90">
        <v>1.5500000000000003E-4</v>
      </c>
      <c r="P255" s="102">
        <v>104.41</v>
      </c>
      <c r="Q255" s="90"/>
      <c r="R255" s="90">
        <v>0</v>
      </c>
      <c r="S255" s="91">
        <v>1.8461752731480937E-13</v>
      </c>
      <c r="T255" s="91">
        <f t="shared" si="3"/>
        <v>0</v>
      </c>
      <c r="U255" s="91">
        <f>R255/'סכום נכסי הקרן'!$C$42</f>
        <v>0</v>
      </c>
    </row>
    <row r="256" spans="2:21">
      <c r="B256" s="86" t="s">
        <v>819</v>
      </c>
      <c r="C256" s="112">
        <v>2320224</v>
      </c>
      <c r="D256" s="88" t="s">
        <v>112</v>
      </c>
      <c r="E256" s="88" t="s">
        <v>27</v>
      </c>
      <c r="F256" s="87" t="s">
        <v>696</v>
      </c>
      <c r="G256" s="88" t="s">
        <v>115</v>
      </c>
      <c r="H256" s="87" t="s">
        <v>359</v>
      </c>
      <c r="I256" s="87" t="s">
        <v>302</v>
      </c>
      <c r="J256" s="101"/>
      <c r="K256" s="90"/>
      <c r="L256" s="88" t="s">
        <v>121</v>
      </c>
      <c r="M256" s="89">
        <v>3.7699999999999997E-2</v>
      </c>
      <c r="N256" s="89">
        <v>6.5826446280991741E-2</v>
      </c>
      <c r="O256" s="90">
        <v>2.3300000000000005E-4</v>
      </c>
      <c r="P256" s="102">
        <v>104</v>
      </c>
      <c r="Q256" s="90"/>
      <c r="R256" s="90">
        <v>0</v>
      </c>
      <c r="S256" s="91">
        <v>1.2193009585380113E-12</v>
      </c>
      <c r="T256" s="91">
        <f t="shared" si="3"/>
        <v>0</v>
      </c>
      <c r="U256" s="91">
        <f>R256/'סכום נכסי הקרן'!$C$42</f>
        <v>0</v>
      </c>
    </row>
    <row r="257" spans="2:21">
      <c r="B257" s="92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90"/>
      <c r="P257" s="102"/>
      <c r="Q257" s="87"/>
      <c r="R257" s="87"/>
      <c r="S257" s="87"/>
      <c r="T257" s="87"/>
      <c r="U257" s="87"/>
    </row>
    <row r="258" spans="2:21">
      <c r="B258" s="79" t="s">
        <v>178</v>
      </c>
      <c r="C258" s="80"/>
      <c r="D258" s="81"/>
      <c r="E258" s="81"/>
      <c r="F258" s="80"/>
      <c r="G258" s="81"/>
      <c r="H258" s="80"/>
      <c r="I258" s="80"/>
      <c r="J258" s="99"/>
      <c r="K258" s="83">
        <v>4.9547745509970076</v>
      </c>
      <c r="L258" s="81"/>
      <c r="M258" s="82"/>
      <c r="N258" s="82">
        <v>7.7176571340237102E-2</v>
      </c>
      <c r="O258" s="83"/>
      <c r="P258" s="100"/>
      <c r="Q258" s="83"/>
      <c r="R258" s="83">
        <f>R259+R271</f>
        <v>254.01690588500003</v>
      </c>
      <c r="S258" s="84"/>
      <c r="T258" s="91">
        <f t="shared" si="3"/>
        <v>0.16454088452385429</v>
      </c>
      <c r="U258" s="87">
        <f>R258/'סכום נכסי הקרן'!$C$42</f>
        <v>5.9159564391019666E-2</v>
      </c>
    </row>
    <row r="259" spans="2:21">
      <c r="B259" s="85" t="s">
        <v>60</v>
      </c>
      <c r="C259" s="80"/>
      <c r="D259" s="81"/>
      <c r="E259" s="81"/>
      <c r="F259" s="80"/>
      <c r="G259" s="81"/>
      <c r="H259" s="80"/>
      <c r="I259" s="80"/>
      <c r="J259" s="99"/>
      <c r="K259" s="83">
        <v>5.1821583605049861</v>
      </c>
      <c r="L259" s="81"/>
      <c r="M259" s="82"/>
      <c r="N259" s="82">
        <v>7.744946774720371E-2</v>
      </c>
      <c r="O259" s="83"/>
      <c r="P259" s="100"/>
      <c r="Q259" s="83"/>
      <c r="R259" s="83">
        <f>SUM(R260:R269)</f>
        <v>44.217781691000013</v>
      </c>
      <c r="S259" s="84"/>
      <c r="T259" s="84">
        <f t="shared" si="3"/>
        <v>2.8642317666894571E-2</v>
      </c>
      <c r="U259" s="84">
        <f>R259/'סכום נכסי הקרן'!$C$42</f>
        <v>1.0298151983478819E-2</v>
      </c>
    </row>
    <row r="260" spans="2:21">
      <c r="B260" s="86" t="s">
        <v>820</v>
      </c>
      <c r="C260" s="87" t="s">
        <v>821</v>
      </c>
      <c r="D260" s="88" t="s">
        <v>27</v>
      </c>
      <c r="E260" s="88" t="s">
        <v>27</v>
      </c>
      <c r="F260" s="87" t="s">
        <v>316</v>
      </c>
      <c r="G260" s="88" t="s">
        <v>317</v>
      </c>
      <c r="H260" s="87" t="s">
        <v>822</v>
      </c>
      <c r="I260" s="87" t="s">
        <v>823</v>
      </c>
      <c r="J260" s="101"/>
      <c r="K260" s="90">
        <v>7.0999999986564664</v>
      </c>
      <c r="L260" s="88" t="s">
        <v>120</v>
      </c>
      <c r="M260" s="89">
        <v>3.7499999999999999E-2</v>
      </c>
      <c r="N260" s="89">
        <v>6.4699999986564671E-2</v>
      </c>
      <c r="O260" s="90">
        <v>472.16050000000013</v>
      </c>
      <c r="P260" s="102">
        <v>82.446830000000006</v>
      </c>
      <c r="Q260" s="90"/>
      <c r="R260" s="90">
        <v>1.4886120000000003</v>
      </c>
      <c r="S260" s="91">
        <v>9.4432100000000027E-7</v>
      </c>
      <c r="T260" s="84">
        <f t="shared" si="3"/>
        <v>9.6425682510955916E-4</v>
      </c>
      <c r="U260" s="84">
        <f>R260/'סכום נכסי הקרן'!$C$42</f>
        <v>3.4669203280160476E-4</v>
      </c>
    </row>
    <row r="261" spans="2:21">
      <c r="B261" s="86" t="s">
        <v>824</v>
      </c>
      <c r="C261" s="87" t="s">
        <v>825</v>
      </c>
      <c r="D261" s="88" t="s">
        <v>27</v>
      </c>
      <c r="E261" s="88" t="s">
        <v>27</v>
      </c>
      <c r="F261" s="87" t="s">
        <v>309</v>
      </c>
      <c r="G261" s="88" t="s">
        <v>289</v>
      </c>
      <c r="H261" s="87" t="s">
        <v>826</v>
      </c>
      <c r="I261" s="87" t="s">
        <v>285</v>
      </c>
      <c r="J261" s="101"/>
      <c r="K261" s="90">
        <v>2.8900000000601378</v>
      </c>
      <c r="L261" s="88" t="s">
        <v>120</v>
      </c>
      <c r="M261" s="89">
        <v>3.2549999999999996E-2</v>
      </c>
      <c r="N261" s="89">
        <v>8.7299999999914099E-2</v>
      </c>
      <c r="O261" s="90">
        <v>1417.9900000000002</v>
      </c>
      <c r="P261" s="102">
        <v>85.865880000000004</v>
      </c>
      <c r="Q261" s="90"/>
      <c r="R261" s="90">
        <v>4.6559858480000003</v>
      </c>
      <c r="S261" s="91">
        <v>1.4179900000000002E-6</v>
      </c>
      <c r="T261" s="91">
        <f t="shared" si="3"/>
        <v>3.0159411126253976E-3</v>
      </c>
      <c r="U261" s="91">
        <f>R261/'סכום נכסי הקרן'!$C$42</f>
        <v>1.0843612696516106E-3</v>
      </c>
    </row>
    <row r="262" spans="2:21">
      <c r="B262" s="86" t="s">
        <v>827</v>
      </c>
      <c r="C262" s="87" t="s">
        <v>828</v>
      </c>
      <c r="D262" s="88" t="s">
        <v>27</v>
      </c>
      <c r="E262" s="88" t="s">
        <v>27</v>
      </c>
      <c r="F262" s="87" t="s">
        <v>288</v>
      </c>
      <c r="G262" s="88" t="s">
        <v>289</v>
      </c>
      <c r="H262" s="87" t="s">
        <v>826</v>
      </c>
      <c r="I262" s="87" t="s">
        <v>285</v>
      </c>
      <c r="J262" s="101"/>
      <c r="K262" s="90">
        <v>2.2400000001513463</v>
      </c>
      <c r="L262" s="88" t="s">
        <v>120</v>
      </c>
      <c r="M262" s="89">
        <v>3.2750000000000001E-2</v>
      </c>
      <c r="N262" s="89">
        <v>8.3900000002459368E-2</v>
      </c>
      <c r="O262" s="90">
        <v>2007.1497600000002</v>
      </c>
      <c r="P262" s="102">
        <v>89.528930000000003</v>
      </c>
      <c r="Q262" s="90"/>
      <c r="R262" s="90">
        <v>6.8716504290000016</v>
      </c>
      <c r="S262" s="91">
        <v>2.6761996800000004E-6</v>
      </c>
      <c r="T262" s="91">
        <f t="shared" si="3"/>
        <v>4.4511503507497462E-3</v>
      </c>
      <c r="U262" s="91">
        <f>R262/'סכום נכסי הקרן'!$C$42</f>
        <v>1.6003810636566341E-3</v>
      </c>
    </row>
    <row r="263" spans="2:21">
      <c r="B263" s="86" t="s">
        <v>829</v>
      </c>
      <c r="C263" s="87" t="s">
        <v>830</v>
      </c>
      <c r="D263" s="88" t="s">
        <v>27</v>
      </c>
      <c r="E263" s="88" t="s">
        <v>27</v>
      </c>
      <c r="F263" s="87" t="s">
        <v>288</v>
      </c>
      <c r="G263" s="88" t="s">
        <v>289</v>
      </c>
      <c r="H263" s="87" t="s">
        <v>826</v>
      </c>
      <c r="I263" s="87" t="s">
        <v>285</v>
      </c>
      <c r="J263" s="101"/>
      <c r="K263" s="90">
        <v>4.0699999999678056</v>
      </c>
      <c r="L263" s="88" t="s">
        <v>120</v>
      </c>
      <c r="M263" s="89">
        <v>7.1289999999999992E-2</v>
      </c>
      <c r="N263" s="89">
        <v>7.5799999999632078E-2</v>
      </c>
      <c r="O263" s="90">
        <v>1146.46</v>
      </c>
      <c r="P263" s="102">
        <v>99.190799999999996</v>
      </c>
      <c r="Q263" s="90"/>
      <c r="R263" s="90">
        <v>4.3485872020000009</v>
      </c>
      <c r="S263" s="91">
        <v>2.2929200000000002E-6</v>
      </c>
      <c r="T263" s="91">
        <f t="shared" si="3"/>
        <v>2.8168219046417614E-3</v>
      </c>
      <c r="U263" s="91">
        <f>R263/'סכום נכסי הקרן'!$C$42</f>
        <v>1.012769302461906E-3</v>
      </c>
    </row>
    <row r="264" spans="2:21">
      <c r="B264" s="86" t="s">
        <v>831</v>
      </c>
      <c r="C264" s="87" t="s">
        <v>832</v>
      </c>
      <c r="D264" s="88" t="s">
        <v>27</v>
      </c>
      <c r="E264" s="88" t="s">
        <v>27</v>
      </c>
      <c r="F264" s="87" t="s">
        <v>681</v>
      </c>
      <c r="G264" s="88" t="s">
        <v>457</v>
      </c>
      <c r="H264" s="87" t="s">
        <v>833</v>
      </c>
      <c r="I264" s="87" t="s">
        <v>285</v>
      </c>
      <c r="J264" s="101"/>
      <c r="K264" s="90">
        <v>9.4600000003863833</v>
      </c>
      <c r="L264" s="88" t="s">
        <v>120</v>
      </c>
      <c r="M264" s="89">
        <v>6.3750000000000001E-2</v>
      </c>
      <c r="N264" s="89">
        <v>6.6500000002726864E-2</v>
      </c>
      <c r="O264" s="90">
        <v>2869.1669999999999</v>
      </c>
      <c r="P264" s="102">
        <v>98.602000000000004</v>
      </c>
      <c r="Q264" s="90"/>
      <c r="R264" s="90">
        <v>10.818310317000002</v>
      </c>
      <c r="S264" s="91">
        <v>4.1396147742028565E-6</v>
      </c>
      <c r="T264" s="91">
        <f t="shared" si="3"/>
        <v>7.0076215691667193E-3</v>
      </c>
      <c r="U264" s="91">
        <f>R264/'סכום נכסי הקרן'!$C$42</f>
        <v>2.5195430342354508E-3</v>
      </c>
    </row>
    <row r="265" spans="2:21">
      <c r="B265" s="86" t="s">
        <v>834</v>
      </c>
      <c r="C265" s="87" t="s">
        <v>835</v>
      </c>
      <c r="D265" s="88" t="s">
        <v>27</v>
      </c>
      <c r="E265" s="88" t="s">
        <v>27</v>
      </c>
      <c r="F265" s="87" t="s">
        <v>836</v>
      </c>
      <c r="G265" s="88" t="s">
        <v>289</v>
      </c>
      <c r="H265" s="87" t="s">
        <v>833</v>
      </c>
      <c r="I265" s="87" t="s">
        <v>823</v>
      </c>
      <c r="J265" s="101"/>
      <c r="K265" s="90">
        <v>2.4299999999139588</v>
      </c>
      <c r="L265" s="88" t="s">
        <v>120</v>
      </c>
      <c r="M265" s="89">
        <v>3.0769999999999999E-2</v>
      </c>
      <c r="N265" s="89">
        <v>8.6899999994489677E-2</v>
      </c>
      <c r="O265" s="90">
        <v>1610.4746000000002</v>
      </c>
      <c r="P265" s="102">
        <v>88.698670000000007</v>
      </c>
      <c r="Q265" s="90"/>
      <c r="R265" s="90">
        <v>5.4624675290000004</v>
      </c>
      <c r="S265" s="91">
        <v>2.6841243333333336E-6</v>
      </c>
      <c r="T265" s="91">
        <f t="shared" si="3"/>
        <v>3.5383441734834855E-3</v>
      </c>
      <c r="U265" s="91">
        <f>R265/'סכום נכסי הקרן'!$C$42</f>
        <v>1.2721877639987912E-3</v>
      </c>
    </row>
    <row r="266" spans="2:21">
      <c r="B266" s="86" t="s">
        <v>837</v>
      </c>
      <c r="C266" s="87" t="s">
        <v>838</v>
      </c>
      <c r="D266" s="88" t="s">
        <v>27</v>
      </c>
      <c r="E266" s="88" t="s">
        <v>27</v>
      </c>
      <c r="F266" s="87" t="s">
        <v>839</v>
      </c>
      <c r="G266" s="88" t="s">
        <v>840</v>
      </c>
      <c r="H266" s="87" t="s">
        <v>841</v>
      </c>
      <c r="I266" s="87" t="s">
        <v>823</v>
      </c>
      <c r="J266" s="101"/>
      <c r="K266" s="90">
        <v>5.3300000000725083</v>
      </c>
      <c r="L266" s="88" t="s">
        <v>120</v>
      </c>
      <c r="M266" s="89">
        <v>8.5000000000000006E-2</v>
      </c>
      <c r="N266" s="89">
        <v>8.4800000002217893E-2</v>
      </c>
      <c r="O266" s="90">
        <v>1206.8000000000002</v>
      </c>
      <c r="P266" s="102">
        <v>101.60928</v>
      </c>
      <c r="Q266" s="90"/>
      <c r="R266" s="90">
        <v>4.6890682020000014</v>
      </c>
      <c r="S266" s="91">
        <v>1.609066666666667E-6</v>
      </c>
      <c r="T266" s="91">
        <f t="shared" si="3"/>
        <v>3.0373703941542255E-3</v>
      </c>
      <c r="U266" s="91">
        <f>R266/'סכום נכסי הקרן'!$C$42</f>
        <v>1.0920660231791401E-3</v>
      </c>
    </row>
    <row r="267" spans="2:21">
      <c r="B267" s="86" t="s">
        <v>842</v>
      </c>
      <c r="C267" s="87" t="s">
        <v>843</v>
      </c>
      <c r="D267" s="88" t="s">
        <v>27</v>
      </c>
      <c r="E267" s="88" t="s">
        <v>27</v>
      </c>
      <c r="F267" s="87" t="s">
        <v>844</v>
      </c>
      <c r="G267" s="88" t="s">
        <v>845</v>
      </c>
      <c r="H267" s="87" t="s">
        <v>841</v>
      </c>
      <c r="I267" s="87" t="s">
        <v>285</v>
      </c>
      <c r="J267" s="101"/>
      <c r="K267" s="90">
        <v>5.6099999981783784</v>
      </c>
      <c r="L267" s="88" t="s">
        <v>122</v>
      </c>
      <c r="M267" s="89">
        <v>4.3749999999999997E-2</v>
      </c>
      <c r="N267" s="89">
        <v>7.109999998178379E-2</v>
      </c>
      <c r="O267" s="90">
        <v>301.70000000000005</v>
      </c>
      <c r="P267" s="102">
        <v>87.09254</v>
      </c>
      <c r="Q267" s="90"/>
      <c r="R267" s="90">
        <v>1.0649852540000002</v>
      </c>
      <c r="S267" s="91">
        <v>2.0113333333333337E-7</v>
      </c>
      <c r="T267" s="91">
        <f t="shared" si="3"/>
        <v>6.8985020932958859E-4</v>
      </c>
      <c r="U267" s="91">
        <f>R267/'סכום נכסי הקרן'!$C$42</f>
        <v>2.4803098632349688E-4</v>
      </c>
    </row>
    <row r="268" spans="2:21">
      <c r="B268" s="86" t="s">
        <v>846</v>
      </c>
      <c r="C268" s="87" t="s">
        <v>847</v>
      </c>
      <c r="D268" s="88" t="s">
        <v>27</v>
      </c>
      <c r="E268" s="88" t="s">
        <v>27</v>
      </c>
      <c r="F268" s="87" t="s">
        <v>844</v>
      </c>
      <c r="G268" s="88" t="s">
        <v>845</v>
      </c>
      <c r="H268" s="87" t="s">
        <v>841</v>
      </c>
      <c r="I268" s="87" t="s">
        <v>285</v>
      </c>
      <c r="J268" s="101"/>
      <c r="K268" s="90">
        <v>4.7499999993146709</v>
      </c>
      <c r="L268" s="88" t="s">
        <v>122</v>
      </c>
      <c r="M268" s="89">
        <v>7.3749999999999996E-2</v>
      </c>
      <c r="N268" s="89">
        <v>6.9599999991854358E-2</v>
      </c>
      <c r="O268" s="90">
        <v>618.48500000000013</v>
      </c>
      <c r="P268" s="102">
        <v>101.86429</v>
      </c>
      <c r="Q268" s="90"/>
      <c r="R268" s="90">
        <v>2.5535152730000004</v>
      </c>
      <c r="S268" s="91">
        <v>7.7310625000000018E-7</v>
      </c>
      <c r="T268" s="91">
        <f t="shared" ref="T268:T331" si="4">IFERROR(R268/$R$11,0)</f>
        <v>1.6540539307836758E-3</v>
      </c>
      <c r="U268" s="91">
        <f>R268/'סכום נכסי הקרן'!$C$42</f>
        <v>5.9470392606422273E-4</v>
      </c>
    </row>
    <row r="269" spans="2:21">
      <c r="B269" s="86" t="s">
        <v>848</v>
      </c>
      <c r="C269" s="87" t="s">
        <v>849</v>
      </c>
      <c r="D269" s="88" t="s">
        <v>27</v>
      </c>
      <c r="E269" s="88" t="s">
        <v>27</v>
      </c>
      <c r="F269" s="87" t="s">
        <v>844</v>
      </c>
      <c r="G269" s="88" t="s">
        <v>845</v>
      </c>
      <c r="H269" s="87" t="s">
        <v>841</v>
      </c>
      <c r="I269" s="87" t="s">
        <v>285</v>
      </c>
      <c r="J269" s="101"/>
      <c r="K269" s="90">
        <v>5.8800000006358744</v>
      </c>
      <c r="L269" s="88" t="s">
        <v>120</v>
      </c>
      <c r="M269" s="89">
        <v>8.1250000000000003E-2</v>
      </c>
      <c r="N269" s="89">
        <v>7.5300000010553758E-2</v>
      </c>
      <c r="O269" s="90">
        <v>573.23</v>
      </c>
      <c r="P269" s="102">
        <v>103.31054</v>
      </c>
      <c r="Q269" s="90"/>
      <c r="R269" s="90">
        <v>2.2645996370000003</v>
      </c>
      <c r="S269" s="91">
        <v>1.1464600000000001E-6</v>
      </c>
      <c r="T269" s="91">
        <f t="shared" si="4"/>
        <v>1.4669071968504085E-3</v>
      </c>
      <c r="U269" s="91">
        <f>R269/'סכום נכסי הקרן'!$C$42</f>
        <v>5.2741658110596061E-4</v>
      </c>
    </row>
    <row r="270" spans="2:21">
      <c r="B270" s="92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90"/>
      <c r="P270" s="102"/>
      <c r="Q270" s="87"/>
      <c r="R270" s="87"/>
      <c r="S270" s="87"/>
      <c r="T270" s="91"/>
      <c r="U270" s="91"/>
    </row>
    <row r="271" spans="2:21">
      <c r="B271" s="85" t="s">
        <v>59</v>
      </c>
      <c r="C271" s="80"/>
      <c r="D271" s="81"/>
      <c r="E271" s="81"/>
      <c r="F271" s="80"/>
      <c r="G271" s="81"/>
      <c r="H271" s="80"/>
      <c r="I271" s="80"/>
      <c r="J271" s="99"/>
      <c r="K271" s="83">
        <v>4.9068505775890241</v>
      </c>
      <c r="L271" s="81"/>
      <c r="M271" s="82"/>
      <c r="N271" s="82">
        <v>7.7119055019356994E-2</v>
      </c>
      <c r="O271" s="83"/>
      <c r="P271" s="100"/>
      <c r="Q271" s="83"/>
      <c r="R271" s="83">
        <f>SUM(R272:R361)</f>
        <v>209.799124194</v>
      </c>
      <c r="S271" s="84"/>
      <c r="T271" s="91">
        <f t="shared" si="4"/>
        <v>0.13589856685695972</v>
      </c>
      <c r="U271" s="87">
        <f>R271/'סכום נכסי הקרן'!$C$42</f>
        <v>4.8861412407540841E-2</v>
      </c>
    </row>
    <row r="272" spans="2:21">
      <c r="B272" s="86" t="s">
        <v>850</v>
      </c>
      <c r="C272" s="87" t="s">
        <v>851</v>
      </c>
      <c r="D272" s="88" t="s">
        <v>27</v>
      </c>
      <c r="E272" s="88" t="s">
        <v>27</v>
      </c>
      <c r="F272" s="87"/>
      <c r="G272" s="88" t="s">
        <v>852</v>
      </c>
      <c r="H272" s="87" t="s">
        <v>284</v>
      </c>
      <c r="I272" s="87" t="s">
        <v>823</v>
      </c>
      <c r="J272" s="101"/>
      <c r="K272" s="90">
        <v>7.3399999999376115</v>
      </c>
      <c r="L272" s="88" t="s">
        <v>122</v>
      </c>
      <c r="M272" s="89">
        <v>4.2519999999999995E-2</v>
      </c>
      <c r="N272" s="89">
        <v>5.5699999997905536E-2</v>
      </c>
      <c r="O272" s="90">
        <v>603.40000000000009</v>
      </c>
      <c r="P272" s="102">
        <v>91.755489999999995</v>
      </c>
      <c r="Q272" s="90"/>
      <c r="R272" s="90">
        <v>2.2440094710000005</v>
      </c>
      <c r="S272" s="91">
        <v>4.8272000000000008E-7</v>
      </c>
      <c r="T272" s="84">
        <f t="shared" si="4"/>
        <v>1.453569800607708E-3</v>
      </c>
      <c r="U272" s="84">
        <f>R272/'סכום נכסי הקרן'!$C$42</f>
        <v>5.2262121031339519E-4</v>
      </c>
    </row>
    <row r="273" spans="2:21">
      <c r="B273" s="86" t="s">
        <v>853</v>
      </c>
      <c r="C273" s="87" t="s">
        <v>854</v>
      </c>
      <c r="D273" s="88" t="s">
        <v>27</v>
      </c>
      <c r="E273" s="88" t="s">
        <v>27</v>
      </c>
      <c r="F273" s="87"/>
      <c r="G273" s="88" t="s">
        <v>852</v>
      </c>
      <c r="H273" s="87" t="s">
        <v>855</v>
      </c>
      <c r="I273" s="87" t="s">
        <v>823</v>
      </c>
      <c r="J273" s="101"/>
      <c r="K273" s="90">
        <v>0.94000026365580969</v>
      </c>
      <c r="L273" s="88" t="s">
        <v>120</v>
      </c>
      <c r="M273" s="89">
        <v>4.4999999999999998E-2</v>
      </c>
      <c r="N273" s="89">
        <v>8.7600024422853959E-2</v>
      </c>
      <c r="O273" s="90">
        <v>0.39221000000000006</v>
      </c>
      <c r="P273" s="102">
        <v>96.096999999999994</v>
      </c>
      <c r="Q273" s="90"/>
      <c r="R273" s="90">
        <v>1.4412730000000003E-3</v>
      </c>
      <c r="S273" s="91">
        <v>7.8442000000000007E-10</v>
      </c>
      <c r="T273" s="91">
        <f t="shared" si="4"/>
        <v>9.3359272066604986E-7</v>
      </c>
      <c r="U273" s="91">
        <f>R273/'סכום נכסי הקרן'!$C$42</f>
        <v>3.3566696102951426E-7</v>
      </c>
    </row>
    <row r="274" spans="2:21">
      <c r="B274" s="86" t="s">
        <v>856</v>
      </c>
      <c r="C274" s="87" t="s">
        <v>857</v>
      </c>
      <c r="D274" s="88" t="s">
        <v>27</v>
      </c>
      <c r="E274" s="88" t="s">
        <v>27</v>
      </c>
      <c r="F274" s="87"/>
      <c r="G274" s="88" t="s">
        <v>852</v>
      </c>
      <c r="H274" s="87" t="s">
        <v>858</v>
      </c>
      <c r="I274" s="87" t="s">
        <v>859</v>
      </c>
      <c r="J274" s="101"/>
      <c r="K274" s="90">
        <v>6.6299999994828003</v>
      </c>
      <c r="L274" s="88" t="s">
        <v>120</v>
      </c>
      <c r="M274" s="89">
        <v>0.03</v>
      </c>
      <c r="N274" s="89">
        <v>7.0999999994858246E-2</v>
      </c>
      <c r="O274" s="90">
        <v>1116.2900000000002</v>
      </c>
      <c r="P274" s="102">
        <v>77.453670000000002</v>
      </c>
      <c r="Q274" s="90"/>
      <c r="R274" s="90">
        <v>3.3062592170000005</v>
      </c>
      <c r="S274" s="91">
        <v>6.3788000000000015E-7</v>
      </c>
      <c r="T274" s="91">
        <f t="shared" si="4"/>
        <v>2.1416480691903847E-3</v>
      </c>
      <c r="U274" s="91">
        <f>R274/'סכום נכסי הקרן'!$C$42</f>
        <v>7.7001510730181672E-4</v>
      </c>
    </row>
    <row r="275" spans="2:21">
      <c r="B275" s="86" t="s">
        <v>860</v>
      </c>
      <c r="C275" s="87" t="s">
        <v>861</v>
      </c>
      <c r="D275" s="88" t="s">
        <v>27</v>
      </c>
      <c r="E275" s="88" t="s">
        <v>27</v>
      </c>
      <c r="F275" s="87"/>
      <c r="G275" s="88" t="s">
        <v>852</v>
      </c>
      <c r="H275" s="87" t="s">
        <v>858</v>
      </c>
      <c r="I275" s="87" t="s">
        <v>859</v>
      </c>
      <c r="J275" s="101"/>
      <c r="K275" s="90">
        <v>7.2600000011905994</v>
      </c>
      <c r="L275" s="88" t="s">
        <v>120</v>
      </c>
      <c r="M275" s="89">
        <v>3.5000000000000003E-2</v>
      </c>
      <c r="N275" s="89">
        <v>7.0500000006246982E-2</v>
      </c>
      <c r="O275" s="90">
        <v>452.55000000000007</v>
      </c>
      <c r="P275" s="102">
        <v>78.625889999999998</v>
      </c>
      <c r="Q275" s="90"/>
      <c r="R275" s="90">
        <v>1.3606612629999999</v>
      </c>
      <c r="S275" s="91">
        <v>9.0510000000000013E-7</v>
      </c>
      <c r="T275" s="91">
        <f t="shared" si="4"/>
        <v>8.8137601303089224E-4</v>
      </c>
      <c r="U275" s="91">
        <f>R275/'סכום נכסי הקרן'!$C$42</f>
        <v>3.1689279625843998E-4</v>
      </c>
    </row>
    <row r="276" spans="2:21">
      <c r="B276" s="86" t="s">
        <v>862</v>
      </c>
      <c r="C276" s="87" t="s">
        <v>863</v>
      </c>
      <c r="D276" s="88" t="s">
        <v>27</v>
      </c>
      <c r="E276" s="88" t="s">
        <v>27</v>
      </c>
      <c r="F276" s="87"/>
      <c r="G276" s="88" t="s">
        <v>852</v>
      </c>
      <c r="H276" s="87" t="s">
        <v>864</v>
      </c>
      <c r="I276" s="87" t="s">
        <v>859</v>
      </c>
      <c r="J276" s="101"/>
      <c r="K276" s="90">
        <v>3.77999999931084</v>
      </c>
      <c r="L276" s="88" t="s">
        <v>120</v>
      </c>
      <c r="M276" s="89">
        <v>3.2000000000000001E-2</v>
      </c>
      <c r="N276" s="89">
        <v>0.12589999998307064</v>
      </c>
      <c r="O276" s="90">
        <v>965.44000000000017</v>
      </c>
      <c r="P276" s="102">
        <v>72.319329999999994</v>
      </c>
      <c r="Q276" s="90"/>
      <c r="R276" s="90">
        <v>2.6699159280000004</v>
      </c>
      <c r="S276" s="91">
        <v>7.7235200000000017E-7</v>
      </c>
      <c r="T276" s="91">
        <f t="shared" si="4"/>
        <v>1.7294531120552047E-3</v>
      </c>
      <c r="U276" s="91">
        <f>R276/'סכום נכסי הקרן'!$C$42</f>
        <v>6.218131927511689E-4</v>
      </c>
    </row>
    <row r="277" spans="2:21">
      <c r="B277" s="86" t="s">
        <v>865</v>
      </c>
      <c r="C277" s="87" t="s">
        <v>866</v>
      </c>
      <c r="D277" s="88" t="s">
        <v>27</v>
      </c>
      <c r="E277" s="88" t="s">
        <v>27</v>
      </c>
      <c r="F277" s="87"/>
      <c r="G277" s="88" t="s">
        <v>852</v>
      </c>
      <c r="H277" s="87" t="s">
        <v>867</v>
      </c>
      <c r="I277" s="87" t="s">
        <v>285</v>
      </c>
      <c r="J277" s="101"/>
      <c r="K277" s="90">
        <v>7.3499999997229715</v>
      </c>
      <c r="L277" s="88" t="s">
        <v>122</v>
      </c>
      <c r="M277" s="89">
        <v>4.2500000000000003E-2</v>
      </c>
      <c r="N277" s="89">
        <v>5.6799999998227026E-2</v>
      </c>
      <c r="O277" s="90">
        <v>1206.8000000000002</v>
      </c>
      <c r="P277" s="102">
        <v>92.249340000000004</v>
      </c>
      <c r="Q277" s="90"/>
      <c r="R277" s="90">
        <v>4.512174635</v>
      </c>
      <c r="S277" s="91">
        <v>9.6544000000000015E-7</v>
      </c>
      <c r="T277" s="91">
        <f t="shared" si="4"/>
        <v>2.922786587697119E-3</v>
      </c>
      <c r="U277" s="91">
        <f>R277/'סכום נכסי הקרן'!$C$42</f>
        <v>1.0508681890002154E-3</v>
      </c>
    </row>
    <row r="278" spans="2:21">
      <c r="B278" s="86" t="s">
        <v>868</v>
      </c>
      <c r="C278" s="87" t="s">
        <v>869</v>
      </c>
      <c r="D278" s="88" t="s">
        <v>27</v>
      </c>
      <c r="E278" s="88" t="s">
        <v>27</v>
      </c>
      <c r="F278" s="87"/>
      <c r="G278" s="88" t="s">
        <v>870</v>
      </c>
      <c r="H278" s="87" t="s">
        <v>867</v>
      </c>
      <c r="I278" s="87" t="s">
        <v>823</v>
      </c>
      <c r="J278" s="101"/>
      <c r="K278" s="90">
        <v>7.6400000000178308</v>
      </c>
      <c r="L278" s="88" t="s">
        <v>120</v>
      </c>
      <c r="M278" s="89">
        <v>5.8749999999999997E-2</v>
      </c>
      <c r="N278" s="89">
        <v>6.4900000001738609E-2</v>
      </c>
      <c r="O278" s="90">
        <v>603.40000000000009</v>
      </c>
      <c r="P278" s="102">
        <v>97.216849999999994</v>
      </c>
      <c r="Q278" s="90"/>
      <c r="R278" s="90">
        <v>2.243183089</v>
      </c>
      <c r="S278" s="91">
        <v>5.4854545454545465E-7</v>
      </c>
      <c r="T278" s="91">
        <f t="shared" si="4"/>
        <v>1.4530345070028949E-3</v>
      </c>
      <c r="U278" s="91">
        <f>R278/'סכום נכסי הקרן'!$C$42</f>
        <v>5.2242874911097921E-4</v>
      </c>
    </row>
    <row r="279" spans="2:21">
      <c r="B279" s="86" t="s">
        <v>871</v>
      </c>
      <c r="C279" s="87" t="s">
        <v>872</v>
      </c>
      <c r="D279" s="88" t="s">
        <v>27</v>
      </c>
      <c r="E279" s="88" t="s">
        <v>27</v>
      </c>
      <c r="F279" s="87"/>
      <c r="G279" s="88" t="s">
        <v>873</v>
      </c>
      <c r="H279" s="87" t="s">
        <v>867</v>
      </c>
      <c r="I279" s="87" t="s">
        <v>823</v>
      </c>
      <c r="J279" s="101"/>
      <c r="K279" s="90">
        <v>3.5700000001714369</v>
      </c>
      <c r="L279" s="88" t="s">
        <v>123</v>
      </c>
      <c r="M279" s="89">
        <v>4.6249999999999999E-2</v>
      </c>
      <c r="N279" s="89">
        <v>7.0100000003351981E-2</v>
      </c>
      <c r="O279" s="90">
        <v>905.10000000000014</v>
      </c>
      <c r="P279" s="102">
        <v>92.304349999999999</v>
      </c>
      <c r="Q279" s="90"/>
      <c r="R279" s="90">
        <v>3.9081358690000005</v>
      </c>
      <c r="S279" s="91">
        <v>1.8102000000000003E-6</v>
      </c>
      <c r="T279" s="91">
        <f t="shared" si="4"/>
        <v>2.531517067670238E-3</v>
      </c>
      <c r="U279" s="91">
        <f>R279/'סכום נכסי הקרן'!$C$42</f>
        <v>9.1018987411661063E-4</v>
      </c>
    </row>
    <row r="280" spans="2:21">
      <c r="B280" s="86" t="s">
        <v>874</v>
      </c>
      <c r="C280" s="87" t="s">
        <v>875</v>
      </c>
      <c r="D280" s="88" t="s">
        <v>27</v>
      </c>
      <c r="E280" s="88" t="s">
        <v>27</v>
      </c>
      <c r="F280" s="87"/>
      <c r="G280" s="88" t="s">
        <v>873</v>
      </c>
      <c r="H280" s="87" t="s">
        <v>822</v>
      </c>
      <c r="I280" s="87" t="s">
        <v>823</v>
      </c>
      <c r="J280" s="101"/>
      <c r="K280" s="90">
        <v>6.8500000001697527</v>
      </c>
      <c r="L280" s="88" t="s">
        <v>120</v>
      </c>
      <c r="M280" s="89">
        <v>6.7419999999999994E-2</v>
      </c>
      <c r="N280" s="89">
        <v>6.6800000002489687E-2</v>
      </c>
      <c r="O280" s="90">
        <v>452.55000000000007</v>
      </c>
      <c r="P280" s="102">
        <v>102.12251000000001</v>
      </c>
      <c r="Q280" s="90"/>
      <c r="R280" s="90">
        <v>1.7672823420000003</v>
      </c>
      <c r="S280" s="91">
        <v>3.6204000000000003E-7</v>
      </c>
      <c r="T280" s="91">
        <f t="shared" si="4"/>
        <v>1.1447671120272482E-3</v>
      </c>
      <c r="U280" s="91">
        <f>R280/'סכום נכסי הקרן'!$C$42</f>
        <v>4.1159328803097171E-4</v>
      </c>
    </row>
    <row r="281" spans="2:21">
      <c r="B281" s="86" t="s">
        <v>876</v>
      </c>
      <c r="C281" s="87" t="s">
        <v>877</v>
      </c>
      <c r="D281" s="88" t="s">
        <v>27</v>
      </c>
      <c r="E281" s="88" t="s">
        <v>27</v>
      </c>
      <c r="F281" s="87"/>
      <c r="G281" s="88" t="s">
        <v>873</v>
      </c>
      <c r="H281" s="87" t="s">
        <v>822</v>
      </c>
      <c r="I281" s="87" t="s">
        <v>823</v>
      </c>
      <c r="J281" s="101"/>
      <c r="K281" s="90">
        <v>5.1699999995392183</v>
      </c>
      <c r="L281" s="88" t="s">
        <v>120</v>
      </c>
      <c r="M281" s="89">
        <v>3.9329999999999997E-2</v>
      </c>
      <c r="N281" s="89">
        <v>7.0199999995067708E-2</v>
      </c>
      <c r="O281" s="90">
        <v>939.79550000000006</v>
      </c>
      <c r="P281" s="102">
        <v>85.751649999999998</v>
      </c>
      <c r="Q281" s="90"/>
      <c r="R281" s="90">
        <v>3.0817239260000004</v>
      </c>
      <c r="S281" s="91">
        <v>6.2653033333333338E-7</v>
      </c>
      <c r="T281" s="91">
        <f t="shared" si="4"/>
        <v>1.9962040671101175E-3</v>
      </c>
      <c r="U281" s="91">
        <f>R281/'סכום נכסי הקרן'!$C$42</f>
        <v>7.1772169809075984E-4</v>
      </c>
    </row>
    <row r="282" spans="2:21">
      <c r="B282" s="86" t="s">
        <v>878</v>
      </c>
      <c r="C282" s="87" t="s">
        <v>879</v>
      </c>
      <c r="D282" s="88" t="s">
        <v>27</v>
      </c>
      <c r="E282" s="88" t="s">
        <v>27</v>
      </c>
      <c r="F282" s="87"/>
      <c r="G282" s="88" t="s">
        <v>880</v>
      </c>
      <c r="H282" s="87" t="s">
        <v>822</v>
      </c>
      <c r="I282" s="87" t="s">
        <v>285</v>
      </c>
      <c r="J282" s="101"/>
      <c r="K282" s="90">
        <v>2.8000000001681347</v>
      </c>
      <c r="L282" s="88" t="s">
        <v>120</v>
      </c>
      <c r="M282" s="89">
        <v>4.7500000000000001E-2</v>
      </c>
      <c r="N282" s="89">
        <v>8.6100000011895564E-2</v>
      </c>
      <c r="O282" s="90">
        <v>693.91</v>
      </c>
      <c r="P282" s="102">
        <v>89.656170000000003</v>
      </c>
      <c r="Q282" s="90"/>
      <c r="R282" s="90">
        <v>2.3790369970000005</v>
      </c>
      <c r="S282" s="91">
        <v>4.6260666666666667E-7</v>
      </c>
      <c r="T282" s="91">
        <f t="shared" si="4"/>
        <v>1.5410346427043448E-3</v>
      </c>
      <c r="U282" s="91">
        <f>R282/'סכום נכסי הקרן'!$C$42</f>
        <v>5.5406860390763701E-4</v>
      </c>
    </row>
    <row r="283" spans="2:21">
      <c r="B283" s="86" t="s">
        <v>881</v>
      </c>
      <c r="C283" s="87" t="s">
        <v>882</v>
      </c>
      <c r="D283" s="88" t="s">
        <v>27</v>
      </c>
      <c r="E283" s="88" t="s">
        <v>27</v>
      </c>
      <c r="F283" s="87"/>
      <c r="G283" s="88" t="s">
        <v>880</v>
      </c>
      <c r="H283" s="87" t="s">
        <v>822</v>
      </c>
      <c r="I283" s="87" t="s">
        <v>285</v>
      </c>
      <c r="J283" s="101"/>
      <c r="K283" s="90">
        <v>5.8299999995446488</v>
      </c>
      <c r="L283" s="88" t="s">
        <v>120</v>
      </c>
      <c r="M283" s="89">
        <v>5.1249999999999997E-2</v>
      </c>
      <c r="N283" s="89">
        <v>8.219999999696434E-2</v>
      </c>
      <c r="O283" s="90">
        <v>496.29650000000009</v>
      </c>
      <c r="P283" s="102">
        <v>83.315420000000003</v>
      </c>
      <c r="Q283" s="90"/>
      <c r="R283" s="90">
        <v>1.5811914839999999</v>
      </c>
      <c r="S283" s="91">
        <v>3.3086433333333339E-7</v>
      </c>
      <c r="T283" s="91">
        <f t="shared" si="4"/>
        <v>1.0242257084130128E-3</v>
      </c>
      <c r="U283" s="91">
        <f>R283/'סכום נכסי הקרן'!$C$42</f>
        <v>3.6825344000756811E-4</v>
      </c>
    </row>
    <row r="284" spans="2:21">
      <c r="B284" s="86" t="s">
        <v>883</v>
      </c>
      <c r="C284" s="87" t="s">
        <v>884</v>
      </c>
      <c r="D284" s="88" t="s">
        <v>27</v>
      </c>
      <c r="E284" s="88" t="s">
        <v>27</v>
      </c>
      <c r="F284" s="87"/>
      <c r="G284" s="88" t="s">
        <v>885</v>
      </c>
      <c r="H284" s="87" t="s">
        <v>826</v>
      </c>
      <c r="I284" s="87" t="s">
        <v>285</v>
      </c>
      <c r="J284" s="101"/>
      <c r="K284" s="90">
        <v>7.150000001136819</v>
      </c>
      <c r="L284" s="88" t="s">
        <v>120</v>
      </c>
      <c r="M284" s="89">
        <v>3.3000000000000002E-2</v>
      </c>
      <c r="N284" s="89">
        <v>6.5000000009022396E-2</v>
      </c>
      <c r="O284" s="90">
        <v>905.10000000000014</v>
      </c>
      <c r="P284" s="102">
        <v>80.058000000000007</v>
      </c>
      <c r="Q284" s="90"/>
      <c r="R284" s="90">
        <v>2.7708893590000003</v>
      </c>
      <c r="S284" s="91">
        <v>2.2627500000000003E-7</v>
      </c>
      <c r="T284" s="91">
        <f t="shared" si="4"/>
        <v>1.7948592219055076E-3</v>
      </c>
      <c r="U284" s="91">
        <f>R284/'סכום נכסי הקרן'!$C$42</f>
        <v>6.4532951806115055E-4</v>
      </c>
    </row>
    <row r="285" spans="2:21">
      <c r="B285" s="86" t="s">
        <v>886</v>
      </c>
      <c r="C285" s="87" t="s">
        <v>887</v>
      </c>
      <c r="D285" s="88" t="s">
        <v>27</v>
      </c>
      <c r="E285" s="88" t="s">
        <v>27</v>
      </c>
      <c r="F285" s="87"/>
      <c r="G285" s="88" t="s">
        <v>852</v>
      </c>
      <c r="H285" s="87" t="s">
        <v>888</v>
      </c>
      <c r="I285" s="87" t="s">
        <v>859</v>
      </c>
      <c r="J285" s="101"/>
      <c r="K285" s="90">
        <v>6.7199999991575208</v>
      </c>
      <c r="L285" s="88" t="s">
        <v>122</v>
      </c>
      <c r="M285" s="89">
        <v>5.7999999999999996E-2</v>
      </c>
      <c r="N285" s="89">
        <v>5.3899999992365034E-2</v>
      </c>
      <c r="O285" s="90">
        <v>452.55000000000007</v>
      </c>
      <c r="P285" s="102">
        <v>103.53984</v>
      </c>
      <c r="Q285" s="90"/>
      <c r="R285" s="90">
        <v>1.8991592550000005</v>
      </c>
      <c r="S285" s="91">
        <v>9.0510000000000013E-7</v>
      </c>
      <c r="T285" s="91">
        <f t="shared" si="4"/>
        <v>1.2301911267702638E-3</v>
      </c>
      <c r="U285" s="91">
        <f>R285/'סכום נכסי הקרן'!$C$42</f>
        <v>4.4230691592566182E-4</v>
      </c>
    </row>
    <row r="286" spans="2:21">
      <c r="B286" s="86" t="s">
        <v>889</v>
      </c>
      <c r="C286" s="87" t="s">
        <v>890</v>
      </c>
      <c r="D286" s="88" t="s">
        <v>27</v>
      </c>
      <c r="E286" s="88" t="s">
        <v>27</v>
      </c>
      <c r="F286" s="87"/>
      <c r="G286" s="88" t="s">
        <v>873</v>
      </c>
      <c r="H286" s="87" t="s">
        <v>826</v>
      </c>
      <c r="I286" s="87" t="s">
        <v>823</v>
      </c>
      <c r="J286" s="101"/>
      <c r="K286" s="90">
        <v>7.1899999983241916</v>
      </c>
      <c r="L286" s="88" t="s">
        <v>120</v>
      </c>
      <c r="M286" s="89">
        <v>6.1740000000000003E-2</v>
      </c>
      <c r="N286" s="89">
        <v>6.7899999987979187E-2</v>
      </c>
      <c r="O286" s="90">
        <v>452.55000000000007</v>
      </c>
      <c r="P286" s="102">
        <v>97.583749999999995</v>
      </c>
      <c r="Q286" s="90"/>
      <c r="R286" s="90">
        <v>1.688736757</v>
      </c>
      <c r="S286" s="91">
        <v>1.4142187500000003E-7</v>
      </c>
      <c r="T286" s="91">
        <f t="shared" si="4"/>
        <v>1.0938887660119849E-3</v>
      </c>
      <c r="U286" s="91">
        <f>R286/'סכום נכסי הקרן'!$C$42</f>
        <v>3.9330032214648247E-4</v>
      </c>
    </row>
    <row r="287" spans="2:21">
      <c r="B287" s="86" t="s">
        <v>891</v>
      </c>
      <c r="C287" s="87" t="s">
        <v>892</v>
      </c>
      <c r="D287" s="88" t="s">
        <v>27</v>
      </c>
      <c r="E287" s="88" t="s">
        <v>27</v>
      </c>
      <c r="F287" s="87"/>
      <c r="G287" s="88" t="s">
        <v>893</v>
      </c>
      <c r="H287" s="87" t="s">
        <v>826</v>
      </c>
      <c r="I287" s="87" t="s">
        <v>285</v>
      </c>
      <c r="J287" s="101"/>
      <c r="K287" s="90">
        <v>7.00000000202549</v>
      </c>
      <c r="L287" s="88" t="s">
        <v>120</v>
      </c>
      <c r="M287" s="89">
        <v>6.4000000000000001E-2</v>
      </c>
      <c r="N287" s="89">
        <v>6.7500000016879086E-2</v>
      </c>
      <c r="O287" s="90">
        <v>392.21</v>
      </c>
      <c r="P287" s="102">
        <v>98.754000000000005</v>
      </c>
      <c r="Q287" s="90"/>
      <c r="R287" s="90">
        <v>1.4811233940000001</v>
      </c>
      <c r="S287" s="91">
        <v>3.9220999999999999E-7</v>
      </c>
      <c r="T287" s="91">
        <f t="shared" si="4"/>
        <v>9.5940603830543803E-4</v>
      </c>
      <c r="U287" s="91">
        <f>R287/'סכום נכסי הקרן'!$C$42</f>
        <v>3.449479651486567E-4</v>
      </c>
    </row>
    <row r="288" spans="2:21">
      <c r="B288" s="86" t="s">
        <v>894</v>
      </c>
      <c r="C288" s="87" t="s">
        <v>895</v>
      </c>
      <c r="D288" s="88" t="s">
        <v>27</v>
      </c>
      <c r="E288" s="88" t="s">
        <v>27</v>
      </c>
      <c r="F288" s="87"/>
      <c r="G288" s="88" t="s">
        <v>873</v>
      </c>
      <c r="H288" s="87" t="s">
        <v>826</v>
      </c>
      <c r="I288" s="87" t="s">
        <v>823</v>
      </c>
      <c r="J288" s="101"/>
      <c r="K288" s="90">
        <v>4.2799999994641915</v>
      </c>
      <c r="L288" s="88" t="s">
        <v>122</v>
      </c>
      <c r="M288" s="89">
        <v>4.1250000000000002E-2</v>
      </c>
      <c r="N288" s="89">
        <v>5.5399999995282556E-2</v>
      </c>
      <c r="O288" s="90">
        <v>896.04900000000009</v>
      </c>
      <c r="P288" s="102">
        <v>94.556010000000001</v>
      </c>
      <c r="Q288" s="90"/>
      <c r="R288" s="90">
        <v>3.4340626030000001</v>
      </c>
      <c r="S288" s="91">
        <v>8.9604900000000006E-7</v>
      </c>
      <c r="T288" s="91">
        <f t="shared" si="4"/>
        <v>2.224433433827114E-3</v>
      </c>
      <c r="U288" s="91">
        <f>R288/'סכום נכסי הקרן'!$C$42</f>
        <v>7.9978002636149647E-4</v>
      </c>
    </row>
    <row r="289" spans="2:21">
      <c r="B289" s="86" t="s">
        <v>896</v>
      </c>
      <c r="C289" s="87" t="s">
        <v>897</v>
      </c>
      <c r="D289" s="88" t="s">
        <v>27</v>
      </c>
      <c r="E289" s="88" t="s">
        <v>27</v>
      </c>
      <c r="F289" s="87"/>
      <c r="G289" s="88" t="s">
        <v>898</v>
      </c>
      <c r="H289" s="87" t="s">
        <v>826</v>
      </c>
      <c r="I289" s="87" t="s">
        <v>823</v>
      </c>
      <c r="J289" s="101"/>
      <c r="K289" s="90">
        <v>6.9200000003206954</v>
      </c>
      <c r="L289" s="88" t="s">
        <v>120</v>
      </c>
      <c r="M289" s="89">
        <v>6.7979999999999999E-2</v>
      </c>
      <c r="N289" s="89">
        <v>7.0700000003115854E-2</v>
      </c>
      <c r="O289" s="90">
        <v>1448.1600000000003</v>
      </c>
      <c r="P289" s="102">
        <v>99.102599999999995</v>
      </c>
      <c r="Q289" s="90"/>
      <c r="R289" s="90">
        <v>5.4880679470000002</v>
      </c>
      <c r="S289" s="91">
        <v>1.4481600000000003E-6</v>
      </c>
      <c r="T289" s="91">
        <f t="shared" si="4"/>
        <v>3.554926988738339E-3</v>
      </c>
      <c r="U289" s="91">
        <f>R289/'סכום נכסי הקרן'!$C$42</f>
        <v>1.2781500032908236E-3</v>
      </c>
    </row>
    <row r="290" spans="2:21">
      <c r="B290" s="86" t="s">
        <v>899</v>
      </c>
      <c r="C290" s="87" t="s">
        <v>900</v>
      </c>
      <c r="D290" s="88" t="s">
        <v>27</v>
      </c>
      <c r="E290" s="88" t="s">
        <v>27</v>
      </c>
      <c r="F290" s="87"/>
      <c r="G290" s="88" t="s">
        <v>852</v>
      </c>
      <c r="H290" s="87" t="s">
        <v>826</v>
      </c>
      <c r="I290" s="87" t="s">
        <v>285</v>
      </c>
      <c r="J290" s="101"/>
      <c r="K290" s="90">
        <v>6.7499999994316724</v>
      </c>
      <c r="L290" s="88" t="s">
        <v>120</v>
      </c>
      <c r="M290" s="89">
        <v>0.06</v>
      </c>
      <c r="N290" s="89">
        <v>7.3199999996665821E-2</v>
      </c>
      <c r="O290" s="90">
        <v>754.25000000000011</v>
      </c>
      <c r="P290" s="102">
        <v>91.508330000000001</v>
      </c>
      <c r="Q290" s="90"/>
      <c r="R290" s="90">
        <v>2.6393309340000006</v>
      </c>
      <c r="S290" s="91">
        <v>6.2854166666666675E-7</v>
      </c>
      <c r="T290" s="91">
        <f t="shared" si="4"/>
        <v>1.7096415095621208E-3</v>
      </c>
      <c r="U290" s="91">
        <f>R290/'סכום נכסי הקרן'!$C$42</f>
        <v>6.1469006480172007E-4</v>
      </c>
    </row>
    <row r="291" spans="2:21">
      <c r="B291" s="86" t="s">
        <v>901</v>
      </c>
      <c r="C291" s="87" t="s">
        <v>902</v>
      </c>
      <c r="D291" s="88" t="s">
        <v>27</v>
      </c>
      <c r="E291" s="88" t="s">
        <v>27</v>
      </c>
      <c r="F291" s="87"/>
      <c r="G291" s="88" t="s">
        <v>893</v>
      </c>
      <c r="H291" s="87" t="s">
        <v>826</v>
      </c>
      <c r="I291" s="87" t="s">
        <v>823</v>
      </c>
      <c r="J291" s="101"/>
      <c r="K291" s="90">
        <v>6.9100000025093244</v>
      </c>
      <c r="L291" s="88" t="s">
        <v>120</v>
      </c>
      <c r="M291" s="89">
        <v>6.3750000000000001E-2</v>
      </c>
      <c r="N291" s="89">
        <v>6.6200000031287815E-2</v>
      </c>
      <c r="O291" s="90">
        <v>253.42800000000003</v>
      </c>
      <c r="P291" s="102">
        <v>98.280749999999998</v>
      </c>
      <c r="Q291" s="90"/>
      <c r="R291" s="90">
        <v>0.95244727100000026</v>
      </c>
      <c r="S291" s="91">
        <v>3.6204000000000003E-7</v>
      </c>
      <c r="T291" s="91">
        <f t="shared" si="4"/>
        <v>6.1695309564797549E-4</v>
      </c>
      <c r="U291" s="91">
        <f>R291/'סכום נכסי הקרן'!$C$42</f>
        <v>2.2182132114972268E-4</v>
      </c>
    </row>
    <row r="292" spans="2:21">
      <c r="B292" s="86" t="s">
        <v>903</v>
      </c>
      <c r="C292" s="87" t="s">
        <v>904</v>
      </c>
      <c r="D292" s="88" t="s">
        <v>27</v>
      </c>
      <c r="E292" s="88" t="s">
        <v>27</v>
      </c>
      <c r="F292" s="87"/>
      <c r="G292" s="88" t="s">
        <v>873</v>
      </c>
      <c r="H292" s="87" t="s">
        <v>826</v>
      </c>
      <c r="I292" s="87" t="s">
        <v>823</v>
      </c>
      <c r="J292" s="101"/>
      <c r="K292" s="90">
        <v>3.4600000008515499</v>
      </c>
      <c r="L292" s="88" t="s">
        <v>120</v>
      </c>
      <c r="M292" s="89">
        <v>8.1250000000000003E-2</v>
      </c>
      <c r="N292" s="89">
        <v>8.1600000017547081E-2</v>
      </c>
      <c r="O292" s="90">
        <v>603.40000000000009</v>
      </c>
      <c r="P292" s="102">
        <v>100.77016999999999</v>
      </c>
      <c r="Q292" s="90"/>
      <c r="R292" s="90">
        <v>2.3251724370000004</v>
      </c>
      <c r="S292" s="91">
        <v>3.4480000000000007E-7</v>
      </c>
      <c r="T292" s="91">
        <f t="shared" si="4"/>
        <v>1.5061435699388938E-3</v>
      </c>
      <c r="U292" s="91">
        <f>R292/'סכום נכסי הקרן'!$C$42</f>
        <v>5.4152375420713471E-4</v>
      </c>
    </row>
    <row r="293" spans="2:21">
      <c r="B293" s="86" t="s">
        <v>905</v>
      </c>
      <c r="C293" s="87" t="s">
        <v>906</v>
      </c>
      <c r="D293" s="88" t="s">
        <v>27</v>
      </c>
      <c r="E293" s="88" t="s">
        <v>27</v>
      </c>
      <c r="F293" s="87"/>
      <c r="G293" s="88" t="s">
        <v>873</v>
      </c>
      <c r="H293" s="87" t="s">
        <v>833</v>
      </c>
      <c r="I293" s="87" t="s">
        <v>823</v>
      </c>
      <c r="J293" s="101"/>
      <c r="K293" s="90">
        <v>4.2000000002328743</v>
      </c>
      <c r="L293" s="88" t="s">
        <v>122</v>
      </c>
      <c r="M293" s="89">
        <v>7.2499999999999995E-2</v>
      </c>
      <c r="N293" s="89">
        <v>7.6000000004657495E-2</v>
      </c>
      <c r="O293" s="90">
        <v>1077.0690000000002</v>
      </c>
      <c r="P293" s="102">
        <v>98.366420000000005</v>
      </c>
      <c r="Q293" s="90"/>
      <c r="R293" s="90">
        <v>4.2941550800000003</v>
      </c>
      <c r="S293" s="91">
        <v>8.6165520000000017E-7</v>
      </c>
      <c r="T293" s="91">
        <f t="shared" si="4"/>
        <v>2.7815631903873438E-3</v>
      </c>
      <c r="U293" s="91">
        <f>R293/'סכום נכסי הקרן'!$C$42</f>
        <v>1.0000922697456004E-3</v>
      </c>
    </row>
    <row r="294" spans="2:21">
      <c r="B294" s="86" t="s">
        <v>907</v>
      </c>
      <c r="C294" s="87" t="s">
        <v>908</v>
      </c>
      <c r="D294" s="88" t="s">
        <v>27</v>
      </c>
      <c r="E294" s="88" t="s">
        <v>27</v>
      </c>
      <c r="F294" s="87"/>
      <c r="G294" s="88" t="s">
        <v>873</v>
      </c>
      <c r="H294" s="87" t="s">
        <v>833</v>
      </c>
      <c r="I294" s="87" t="s">
        <v>823</v>
      </c>
      <c r="J294" s="101"/>
      <c r="K294" s="90">
        <v>6.9999999995572795</v>
      </c>
      <c r="L294" s="88" t="s">
        <v>120</v>
      </c>
      <c r="M294" s="89">
        <v>7.1190000000000003E-2</v>
      </c>
      <c r="N294" s="89">
        <v>7.6599999994244647E-2</v>
      </c>
      <c r="O294" s="90">
        <v>603.40000000000009</v>
      </c>
      <c r="P294" s="102">
        <v>97.892080000000007</v>
      </c>
      <c r="Q294" s="90"/>
      <c r="R294" s="90">
        <v>2.2587633050000004</v>
      </c>
      <c r="S294" s="91">
        <v>4.0226666666666675E-7</v>
      </c>
      <c r="T294" s="91">
        <f t="shared" si="4"/>
        <v>1.4631266798556474E-3</v>
      </c>
      <c r="U294" s="91">
        <f>R294/'סכום נכסי הקרן'!$C$42</f>
        <v>5.2605732173872119E-4</v>
      </c>
    </row>
    <row r="295" spans="2:21">
      <c r="B295" s="86" t="s">
        <v>909</v>
      </c>
      <c r="C295" s="87" t="s">
        <v>910</v>
      </c>
      <c r="D295" s="88" t="s">
        <v>27</v>
      </c>
      <c r="E295" s="88" t="s">
        <v>27</v>
      </c>
      <c r="F295" s="87"/>
      <c r="G295" s="88" t="s">
        <v>898</v>
      </c>
      <c r="H295" s="87" t="s">
        <v>833</v>
      </c>
      <c r="I295" s="87" t="s">
        <v>823</v>
      </c>
      <c r="J295" s="101"/>
      <c r="K295" s="90">
        <v>3.0500000000985694</v>
      </c>
      <c r="L295" s="88" t="s">
        <v>120</v>
      </c>
      <c r="M295" s="89">
        <v>2.6249999999999999E-2</v>
      </c>
      <c r="N295" s="89">
        <v>7.6100000001774248E-2</v>
      </c>
      <c r="O295" s="90">
        <v>764.96035000000006</v>
      </c>
      <c r="P295" s="102">
        <v>86.704629999999995</v>
      </c>
      <c r="Q295" s="90"/>
      <c r="R295" s="90">
        <v>2.5362909550000006</v>
      </c>
      <c r="S295" s="91">
        <v>6.1607230728219108E-7</v>
      </c>
      <c r="T295" s="91">
        <f t="shared" si="4"/>
        <v>1.6428967815806887E-3</v>
      </c>
      <c r="U295" s="91">
        <f>R295/'סכום נכסי הקרן'!$C$42</f>
        <v>5.9069244837827014E-4</v>
      </c>
    </row>
    <row r="296" spans="2:21">
      <c r="B296" s="86" t="s">
        <v>911</v>
      </c>
      <c r="C296" s="87" t="s">
        <v>912</v>
      </c>
      <c r="D296" s="88" t="s">
        <v>27</v>
      </c>
      <c r="E296" s="88" t="s">
        <v>27</v>
      </c>
      <c r="F296" s="87"/>
      <c r="G296" s="88" t="s">
        <v>898</v>
      </c>
      <c r="H296" s="87" t="s">
        <v>833</v>
      </c>
      <c r="I296" s="87" t="s">
        <v>823</v>
      </c>
      <c r="J296" s="101"/>
      <c r="K296" s="90">
        <v>1.8900000003983639</v>
      </c>
      <c r="L296" s="88" t="s">
        <v>120</v>
      </c>
      <c r="M296" s="89">
        <v>7.0499999999999993E-2</v>
      </c>
      <c r="N296" s="89">
        <v>6.9300000008833282E-2</v>
      </c>
      <c r="O296" s="90">
        <v>301.70000000000005</v>
      </c>
      <c r="P296" s="102">
        <v>100.08857999999999</v>
      </c>
      <c r="Q296" s="90"/>
      <c r="R296" s="90">
        <v>1.1547227860000002</v>
      </c>
      <c r="S296" s="91">
        <v>3.8006958914187673E-7</v>
      </c>
      <c r="T296" s="91">
        <f t="shared" si="4"/>
        <v>7.4797820218433346E-4</v>
      </c>
      <c r="U296" s="91">
        <f>R296/'סכום נכסי הקרן'!$C$42</f>
        <v>2.6893051379450956E-4</v>
      </c>
    </row>
    <row r="297" spans="2:21">
      <c r="B297" s="86" t="s">
        <v>913</v>
      </c>
      <c r="C297" s="87" t="s">
        <v>914</v>
      </c>
      <c r="D297" s="88" t="s">
        <v>27</v>
      </c>
      <c r="E297" s="88" t="s">
        <v>27</v>
      </c>
      <c r="F297" s="87"/>
      <c r="G297" s="88" t="s">
        <v>840</v>
      </c>
      <c r="H297" s="87" t="s">
        <v>833</v>
      </c>
      <c r="I297" s="87" t="s">
        <v>285</v>
      </c>
      <c r="J297" s="101"/>
      <c r="K297" s="90">
        <v>3.3999999971850605</v>
      </c>
      <c r="L297" s="88" t="s">
        <v>120</v>
      </c>
      <c r="M297" s="89">
        <v>5.5E-2</v>
      </c>
      <c r="N297" s="89">
        <v>9.5399999939478786E-2</v>
      </c>
      <c r="O297" s="90">
        <v>211.19000000000003</v>
      </c>
      <c r="P297" s="102">
        <v>87.977109999999996</v>
      </c>
      <c r="Q297" s="90"/>
      <c r="R297" s="90">
        <v>0.71049484500000015</v>
      </c>
      <c r="S297" s="91">
        <v>2.1119000000000003E-7</v>
      </c>
      <c r="T297" s="91">
        <f t="shared" si="4"/>
        <v>4.6022704606466186E-4</v>
      </c>
      <c r="U297" s="91">
        <f>R297/'סכום נכסי הקרן'!$C$42</f>
        <v>1.6547152791198183E-4</v>
      </c>
    </row>
    <row r="298" spans="2:21">
      <c r="B298" s="86" t="s">
        <v>915</v>
      </c>
      <c r="C298" s="87" t="s">
        <v>916</v>
      </c>
      <c r="D298" s="88" t="s">
        <v>27</v>
      </c>
      <c r="E298" s="88" t="s">
        <v>27</v>
      </c>
      <c r="F298" s="87"/>
      <c r="G298" s="88" t="s">
        <v>840</v>
      </c>
      <c r="H298" s="87" t="s">
        <v>833</v>
      </c>
      <c r="I298" s="87" t="s">
        <v>285</v>
      </c>
      <c r="J298" s="101"/>
      <c r="K298" s="90">
        <v>2.9799999995458641</v>
      </c>
      <c r="L298" s="88" t="s">
        <v>120</v>
      </c>
      <c r="M298" s="89">
        <v>0.06</v>
      </c>
      <c r="N298" s="89">
        <v>9.0699999989005131E-2</v>
      </c>
      <c r="O298" s="90">
        <v>950.65670000000011</v>
      </c>
      <c r="P298" s="102">
        <v>92.069670000000002</v>
      </c>
      <c r="Q298" s="90"/>
      <c r="R298" s="90">
        <v>3.3470189240000008</v>
      </c>
      <c r="S298" s="91">
        <v>1.2675422666666668E-6</v>
      </c>
      <c r="T298" s="91">
        <f t="shared" si="4"/>
        <v>2.1680503994579198E-3</v>
      </c>
      <c r="U298" s="91">
        <f>R298/'סכום נכסי הקרן'!$C$42</f>
        <v>7.7950788693561515E-4</v>
      </c>
    </row>
    <row r="299" spans="2:21">
      <c r="B299" s="86" t="s">
        <v>917</v>
      </c>
      <c r="C299" s="87" t="s">
        <v>918</v>
      </c>
      <c r="D299" s="88" t="s">
        <v>27</v>
      </c>
      <c r="E299" s="88" t="s">
        <v>27</v>
      </c>
      <c r="F299" s="87"/>
      <c r="G299" s="88" t="s">
        <v>919</v>
      </c>
      <c r="H299" s="87" t="s">
        <v>833</v>
      </c>
      <c r="I299" s="87" t="s">
        <v>285</v>
      </c>
      <c r="J299" s="101"/>
      <c r="K299" s="90">
        <v>6.0899999995028669</v>
      </c>
      <c r="L299" s="88" t="s">
        <v>122</v>
      </c>
      <c r="M299" s="89">
        <v>6.6250000000000003E-2</v>
      </c>
      <c r="N299" s="89">
        <v>6.4599999995750321E-2</v>
      </c>
      <c r="O299" s="90">
        <v>1206.8000000000002</v>
      </c>
      <c r="P299" s="102">
        <v>101.98945000000001</v>
      </c>
      <c r="Q299" s="90"/>
      <c r="R299" s="90">
        <v>4.9885907719999993</v>
      </c>
      <c r="S299" s="91">
        <v>1.609066666666667E-6</v>
      </c>
      <c r="T299" s="91">
        <f t="shared" si="4"/>
        <v>3.2313878294542592E-3</v>
      </c>
      <c r="U299" s="91">
        <f>R299/'סכום נכסי הקרן'!$C$42</f>
        <v>1.1618236824370665E-3</v>
      </c>
    </row>
    <row r="300" spans="2:21">
      <c r="B300" s="86" t="s">
        <v>920</v>
      </c>
      <c r="C300" s="87" t="s">
        <v>921</v>
      </c>
      <c r="D300" s="88" t="s">
        <v>27</v>
      </c>
      <c r="E300" s="88" t="s">
        <v>27</v>
      </c>
      <c r="F300" s="87"/>
      <c r="G300" s="88" t="s">
        <v>898</v>
      </c>
      <c r="H300" s="87" t="s">
        <v>833</v>
      </c>
      <c r="I300" s="87" t="s">
        <v>285</v>
      </c>
      <c r="J300" s="101"/>
      <c r="K300" s="90">
        <v>1.329999999872931</v>
      </c>
      <c r="L300" s="88" t="s">
        <v>120</v>
      </c>
      <c r="M300" s="89">
        <v>4.2500000000000003E-2</v>
      </c>
      <c r="N300" s="89">
        <v>7.6199999990408343E-2</v>
      </c>
      <c r="O300" s="90">
        <v>663.74000000000012</v>
      </c>
      <c r="P300" s="102">
        <v>96.11806</v>
      </c>
      <c r="Q300" s="90"/>
      <c r="R300" s="90">
        <v>2.4396125069999997</v>
      </c>
      <c r="S300" s="91">
        <v>1.3973473684210529E-6</v>
      </c>
      <c r="T300" s="91">
        <f t="shared" si="4"/>
        <v>1.5802727712106255E-3</v>
      </c>
      <c r="U300" s="91">
        <f>R300/'סכום נכסי הקרן'!$C$42</f>
        <v>5.6817640815743048E-4</v>
      </c>
    </row>
    <row r="301" spans="2:21">
      <c r="B301" s="86" t="s">
        <v>922</v>
      </c>
      <c r="C301" s="87" t="s">
        <v>923</v>
      </c>
      <c r="D301" s="88" t="s">
        <v>27</v>
      </c>
      <c r="E301" s="88" t="s">
        <v>27</v>
      </c>
      <c r="F301" s="87"/>
      <c r="G301" s="88" t="s">
        <v>898</v>
      </c>
      <c r="H301" s="87" t="s">
        <v>833</v>
      </c>
      <c r="I301" s="87" t="s">
        <v>285</v>
      </c>
      <c r="J301" s="101"/>
      <c r="K301" s="90">
        <v>4.5600000022228704</v>
      </c>
      <c r="L301" s="88" t="s">
        <v>120</v>
      </c>
      <c r="M301" s="89">
        <v>3.125E-2</v>
      </c>
      <c r="N301" s="89">
        <v>7.6600000034810989E-2</v>
      </c>
      <c r="O301" s="90">
        <v>301.70000000000005</v>
      </c>
      <c r="P301" s="102">
        <v>82.666330000000002</v>
      </c>
      <c r="Q301" s="90"/>
      <c r="R301" s="90">
        <v>0.9537221480000001</v>
      </c>
      <c r="S301" s="91">
        <v>4.0226666666666675E-7</v>
      </c>
      <c r="T301" s="91">
        <f t="shared" si="4"/>
        <v>6.1777890442045956E-4</v>
      </c>
      <c r="U301" s="91">
        <f>R301/'סכום נכסי הקרן'!$C$42</f>
        <v>2.2211823511971752E-4</v>
      </c>
    </row>
    <row r="302" spans="2:21">
      <c r="B302" s="86" t="s">
        <v>924</v>
      </c>
      <c r="C302" s="87" t="s">
        <v>925</v>
      </c>
      <c r="D302" s="88" t="s">
        <v>27</v>
      </c>
      <c r="E302" s="88" t="s">
        <v>27</v>
      </c>
      <c r="F302" s="87"/>
      <c r="G302" s="88" t="s">
        <v>919</v>
      </c>
      <c r="H302" s="87" t="s">
        <v>833</v>
      </c>
      <c r="I302" s="87" t="s">
        <v>823</v>
      </c>
      <c r="J302" s="101"/>
      <c r="K302" s="90">
        <v>4.3599999995572372</v>
      </c>
      <c r="L302" s="88" t="s">
        <v>122</v>
      </c>
      <c r="M302" s="89">
        <v>4.8750000000000002E-2</v>
      </c>
      <c r="N302" s="89">
        <v>5.7099999996648526E-2</v>
      </c>
      <c r="O302" s="90">
        <v>826.65800000000013</v>
      </c>
      <c r="P302" s="102">
        <v>97.068420000000003</v>
      </c>
      <c r="Q302" s="90"/>
      <c r="R302" s="90">
        <v>3.2523040790000004</v>
      </c>
      <c r="S302" s="91">
        <v>8.2665800000000018E-7</v>
      </c>
      <c r="T302" s="91">
        <f t="shared" si="4"/>
        <v>2.1066983240141885E-3</v>
      </c>
      <c r="U302" s="91">
        <f>R302/'סכום נכסי הקרן'!$C$42</f>
        <v>7.5744916233206564E-4</v>
      </c>
    </row>
    <row r="303" spans="2:21">
      <c r="B303" s="86" t="s">
        <v>926</v>
      </c>
      <c r="C303" s="87" t="s">
        <v>927</v>
      </c>
      <c r="D303" s="88" t="s">
        <v>27</v>
      </c>
      <c r="E303" s="88" t="s">
        <v>27</v>
      </c>
      <c r="F303" s="87"/>
      <c r="G303" s="88" t="s">
        <v>928</v>
      </c>
      <c r="H303" s="87" t="s">
        <v>833</v>
      </c>
      <c r="I303" s="87" t="s">
        <v>823</v>
      </c>
      <c r="J303" s="101"/>
      <c r="K303" s="90">
        <v>7.2500000013035288</v>
      </c>
      <c r="L303" s="88" t="s">
        <v>120</v>
      </c>
      <c r="M303" s="89">
        <v>5.9000000000000004E-2</v>
      </c>
      <c r="N303" s="89">
        <v>6.6400000009515764E-2</v>
      </c>
      <c r="O303" s="90">
        <v>844.7600000000001</v>
      </c>
      <c r="P303" s="102">
        <v>94.992279999999994</v>
      </c>
      <c r="Q303" s="90"/>
      <c r="R303" s="90">
        <v>3.0685946720000006</v>
      </c>
      <c r="S303" s="91">
        <v>1.6895200000000002E-6</v>
      </c>
      <c r="T303" s="91">
        <f t="shared" si="4"/>
        <v>1.987699518726726E-3</v>
      </c>
      <c r="U303" s="91">
        <f>R303/'סכום נכסי הקרן'!$C$42</f>
        <v>7.1466394512462183E-4</v>
      </c>
    </row>
    <row r="304" spans="2:21">
      <c r="B304" s="86" t="s">
        <v>929</v>
      </c>
      <c r="C304" s="87" t="s">
        <v>930</v>
      </c>
      <c r="D304" s="88" t="s">
        <v>27</v>
      </c>
      <c r="E304" s="88" t="s">
        <v>27</v>
      </c>
      <c r="F304" s="87"/>
      <c r="G304" s="88" t="s">
        <v>931</v>
      </c>
      <c r="H304" s="87" t="s">
        <v>833</v>
      </c>
      <c r="I304" s="87" t="s">
        <v>823</v>
      </c>
      <c r="J304" s="101"/>
      <c r="K304" s="90">
        <v>6.8600000017477409</v>
      </c>
      <c r="L304" s="88" t="s">
        <v>120</v>
      </c>
      <c r="M304" s="89">
        <v>3.15E-2</v>
      </c>
      <c r="N304" s="89">
        <v>7.1900000017759327E-2</v>
      </c>
      <c r="O304" s="90">
        <v>603.40000000000009</v>
      </c>
      <c r="P304" s="102">
        <v>76.870750000000001</v>
      </c>
      <c r="Q304" s="90"/>
      <c r="R304" s="90">
        <v>1.7737169150000003</v>
      </c>
      <c r="S304" s="91">
        <v>9.3064576081139246E-7</v>
      </c>
      <c r="T304" s="91">
        <f t="shared" si="4"/>
        <v>1.1489351430063856E-3</v>
      </c>
      <c r="U304" s="91">
        <f>R304/'סכום נכסי הקרן'!$C$42</f>
        <v>4.1309187543560121E-4</v>
      </c>
    </row>
    <row r="305" spans="2:21">
      <c r="B305" s="86" t="s">
        <v>932</v>
      </c>
      <c r="C305" s="87" t="s">
        <v>933</v>
      </c>
      <c r="D305" s="88" t="s">
        <v>27</v>
      </c>
      <c r="E305" s="88" t="s">
        <v>27</v>
      </c>
      <c r="F305" s="87"/>
      <c r="G305" s="88" t="s">
        <v>934</v>
      </c>
      <c r="H305" s="87" t="s">
        <v>833</v>
      </c>
      <c r="I305" s="87" t="s">
        <v>285</v>
      </c>
      <c r="J305" s="101"/>
      <c r="K305" s="90">
        <v>7.2099999992873194</v>
      </c>
      <c r="L305" s="88" t="s">
        <v>120</v>
      </c>
      <c r="M305" s="89">
        <v>6.25E-2</v>
      </c>
      <c r="N305" s="89">
        <v>6.7399999993367141E-2</v>
      </c>
      <c r="O305" s="90">
        <v>754.25000000000011</v>
      </c>
      <c r="P305" s="102">
        <v>98.270499999999998</v>
      </c>
      <c r="Q305" s="90"/>
      <c r="R305" s="90">
        <v>2.8343688620000003</v>
      </c>
      <c r="S305" s="91">
        <v>1.2570833333333335E-6</v>
      </c>
      <c r="T305" s="91">
        <f t="shared" si="4"/>
        <v>1.8359784282684234E-3</v>
      </c>
      <c r="U305" s="91">
        <f>R305/'סכום נכסי הקרן'!$C$42</f>
        <v>6.6011365115715244E-4</v>
      </c>
    </row>
    <row r="306" spans="2:21">
      <c r="B306" s="86" t="s">
        <v>935</v>
      </c>
      <c r="C306" s="87" t="s">
        <v>936</v>
      </c>
      <c r="D306" s="88" t="s">
        <v>27</v>
      </c>
      <c r="E306" s="88" t="s">
        <v>27</v>
      </c>
      <c r="F306" s="87"/>
      <c r="G306" s="88" t="s">
        <v>885</v>
      </c>
      <c r="H306" s="87" t="s">
        <v>833</v>
      </c>
      <c r="I306" s="87" t="s">
        <v>285</v>
      </c>
      <c r="J306" s="101"/>
      <c r="K306" s="90">
        <v>4.3700000005448381</v>
      </c>
      <c r="L306" s="88" t="s">
        <v>120</v>
      </c>
      <c r="M306" s="89">
        <v>4.4999999999999998E-2</v>
      </c>
      <c r="N306" s="89">
        <v>6.9800000007455676E-2</v>
      </c>
      <c r="O306" s="90">
        <v>909.83669000000009</v>
      </c>
      <c r="P306" s="102">
        <v>90.208500000000001</v>
      </c>
      <c r="Q306" s="90"/>
      <c r="R306" s="90">
        <v>3.1385481170000005</v>
      </c>
      <c r="S306" s="91">
        <v>1.5163944833333335E-6</v>
      </c>
      <c r="T306" s="91">
        <f t="shared" si="4"/>
        <v>2.0330122575607378E-3</v>
      </c>
      <c r="U306" s="91">
        <f>R306/'סכום נכסי הקרן'!$C$42</f>
        <v>7.3095583451455374E-4</v>
      </c>
    </row>
    <row r="307" spans="2:21">
      <c r="B307" s="86" t="s">
        <v>937</v>
      </c>
      <c r="C307" s="87" t="s">
        <v>938</v>
      </c>
      <c r="D307" s="88" t="s">
        <v>27</v>
      </c>
      <c r="E307" s="88" t="s">
        <v>27</v>
      </c>
      <c r="F307" s="87"/>
      <c r="G307" s="88" t="s">
        <v>840</v>
      </c>
      <c r="H307" s="87" t="s">
        <v>833</v>
      </c>
      <c r="I307" s="87" t="s">
        <v>285</v>
      </c>
      <c r="J307" s="101"/>
      <c r="K307" s="90">
        <v>6.9300000009649843</v>
      </c>
      <c r="L307" s="88" t="s">
        <v>120</v>
      </c>
      <c r="M307" s="89">
        <v>0.04</v>
      </c>
      <c r="N307" s="89">
        <v>6.5500000009239223E-2</v>
      </c>
      <c r="O307" s="90">
        <v>452.55000000000007</v>
      </c>
      <c r="P307" s="102">
        <v>84.433329999999998</v>
      </c>
      <c r="Q307" s="90"/>
      <c r="R307" s="90">
        <v>1.4611620630000002</v>
      </c>
      <c r="S307" s="91">
        <v>4.5255000000000007E-7</v>
      </c>
      <c r="T307" s="91">
        <f t="shared" si="4"/>
        <v>9.4647597348329431E-4</v>
      </c>
      <c r="U307" s="91">
        <f>R307/'סכום נכסי הקרן'!$C$42</f>
        <v>3.402990476188936E-4</v>
      </c>
    </row>
    <row r="308" spans="2:21">
      <c r="B308" s="86" t="s">
        <v>939</v>
      </c>
      <c r="C308" s="87" t="s">
        <v>940</v>
      </c>
      <c r="D308" s="88" t="s">
        <v>27</v>
      </c>
      <c r="E308" s="88" t="s">
        <v>27</v>
      </c>
      <c r="F308" s="87"/>
      <c r="G308" s="88" t="s">
        <v>840</v>
      </c>
      <c r="H308" s="87" t="s">
        <v>833</v>
      </c>
      <c r="I308" s="87" t="s">
        <v>285</v>
      </c>
      <c r="J308" s="101"/>
      <c r="K308" s="90">
        <v>2.9500000000855131</v>
      </c>
      <c r="L308" s="88" t="s">
        <v>120</v>
      </c>
      <c r="M308" s="89">
        <v>6.8750000000000006E-2</v>
      </c>
      <c r="N308" s="89">
        <v>6.8400000003420516E-2</v>
      </c>
      <c r="O308" s="90">
        <v>754.25000000000011</v>
      </c>
      <c r="P308" s="102">
        <v>101.36229</v>
      </c>
      <c r="Q308" s="90"/>
      <c r="R308" s="90">
        <v>2.9235439250000002</v>
      </c>
      <c r="S308" s="91">
        <v>1.1102785963899939E-6</v>
      </c>
      <c r="T308" s="91">
        <f t="shared" si="4"/>
        <v>1.8937420786536983E-3</v>
      </c>
      <c r="U308" s="91">
        <f>R308/'סכום נכסי הקרן'!$C$42</f>
        <v>6.808821817525535E-4</v>
      </c>
    </row>
    <row r="309" spans="2:21">
      <c r="B309" s="86" t="s">
        <v>941</v>
      </c>
      <c r="C309" s="87" t="s">
        <v>942</v>
      </c>
      <c r="D309" s="88" t="s">
        <v>27</v>
      </c>
      <c r="E309" s="88" t="s">
        <v>27</v>
      </c>
      <c r="F309" s="87"/>
      <c r="G309" s="88" t="s">
        <v>893</v>
      </c>
      <c r="H309" s="87" t="s">
        <v>833</v>
      </c>
      <c r="I309" s="87" t="s">
        <v>285</v>
      </c>
      <c r="J309" s="101"/>
      <c r="K309" s="90">
        <v>4.2499999956698336</v>
      </c>
      <c r="L309" s="88" t="s">
        <v>120</v>
      </c>
      <c r="M309" s="89">
        <v>7.0499999999999993E-2</v>
      </c>
      <c r="N309" s="89">
        <v>7.0599999890302453E-2</v>
      </c>
      <c r="O309" s="90">
        <v>90.510000000000019</v>
      </c>
      <c r="P309" s="102">
        <v>100.08575</v>
      </c>
      <c r="Q309" s="90"/>
      <c r="R309" s="90">
        <v>0.34640703000000006</v>
      </c>
      <c r="S309" s="91">
        <v>1.2930000000000003E-7</v>
      </c>
      <c r="T309" s="91">
        <f t="shared" si="4"/>
        <v>2.2438710889300357E-4</v>
      </c>
      <c r="U309" s="91">
        <f>R309/'סכום נכסי הקרן'!$C$42</f>
        <v>8.0676870405093119E-5</v>
      </c>
    </row>
    <row r="310" spans="2:21">
      <c r="B310" s="86" t="s">
        <v>943</v>
      </c>
      <c r="C310" s="87" t="s">
        <v>944</v>
      </c>
      <c r="D310" s="88" t="s">
        <v>27</v>
      </c>
      <c r="E310" s="88" t="s">
        <v>27</v>
      </c>
      <c r="F310" s="87"/>
      <c r="G310" s="88" t="s">
        <v>873</v>
      </c>
      <c r="H310" s="87" t="s">
        <v>833</v>
      </c>
      <c r="I310" s="87" t="s">
        <v>823</v>
      </c>
      <c r="J310" s="101"/>
      <c r="K310" s="90">
        <v>3.7600000002954692</v>
      </c>
      <c r="L310" s="88" t="s">
        <v>123</v>
      </c>
      <c r="M310" s="89">
        <v>7.4160000000000004E-2</v>
      </c>
      <c r="N310" s="89">
        <v>7.5800000006196633E-2</v>
      </c>
      <c r="O310" s="90">
        <v>1025.7800000000002</v>
      </c>
      <c r="P310" s="102">
        <v>101.56543000000001</v>
      </c>
      <c r="Q310" s="90"/>
      <c r="R310" s="90">
        <v>4.8736131810000005</v>
      </c>
      <c r="S310" s="91">
        <v>1.5781230769230773E-6</v>
      </c>
      <c r="T310" s="91">
        <f t="shared" si="4"/>
        <v>3.1569104459208707E-3</v>
      </c>
      <c r="U310" s="91">
        <f>R310/'סכום נכסי הקרן'!$C$42</f>
        <v>1.1350458419047979E-3</v>
      </c>
    </row>
    <row r="311" spans="2:21">
      <c r="B311" s="86" t="s">
        <v>945</v>
      </c>
      <c r="C311" s="87" t="s">
        <v>946</v>
      </c>
      <c r="D311" s="88" t="s">
        <v>27</v>
      </c>
      <c r="E311" s="88" t="s">
        <v>27</v>
      </c>
      <c r="F311" s="87"/>
      <c r="G311" s="88" t="s">
        <v>870</v>
      </c>
      <c r="H311" s="87" t="s">
        <v>833</v>
      </c>
      <c r="I311" s="87" t="s">
        <v>823</v>
      </c>
      <c r="J311" s="101"/>
      <c r="K311" s="90">
        <v>3.0999999999999996</v>
      </c>
      <c r="L311" s="88" t="s">
        <v>120</v>
      </c>
      <c r="M311" s="89">
        <v>4.7E-2</v>
      </c>
      <c r="N311" s="89">
        <v>7.8400000003994899E-2</v>
      </c>
      <c r="O311" s="90">
        <v>573.23</v>
      </c>
      <c r="P311" s="102">
        <v>91.355890000000002</v>
      </c>
      <c r="Q311" s="90"/>
      <c r="R311" s="90">
        <v>2.0025498800000006</v>
      </c>
      <c r="S311" s="91">
        <v>1.1559386973180076E-6</v>
      </c>
      <c r="T311" s="91">
        <f t="shared" si="4"/>
        <v>1.2971629876773322E-3</v>
      </c>
      <c r="U311" s="91">
        <f>R311/'סכום נכסי הקרן'!$C$42</f>
        <v>4.6638619645939287E-4</v>
      </c>
    </row>
    <row r="312" spans="2:21">
      <c r="B312" s="86" t="s">
        <v>947</v>
      </c>
      <c r="C312" s="87" t="s">
        <v>948</v>
      </c>
      <c r="D312" s="88" t="s">
        <v>27</v>
      </c>
      <c r="E312" s="88" t="s">
        <v>27</v>
      </c>
      <c r="F312" s="87"/>
      <c r="G312" s="88" t="s">
        <v>898</v>
      </c>
      <c r="H312" s="87" t="s">
        <v>833</v>
      </c>
      <c r="I312" s="87" t="s">
        <v>823</v>
      </c>
      <c r="J312" s="101"/>
      <c r="K312" s="90">
        <v>3.9099999994632237</v>
      </c>
      <c r="L312" s="88" t="s">
        <v>120</v>
      </c>
      <c r="M312" s="89">
        <v>7.9500000000000001E-2</v>
      </c>
      <c r="N312" s="89">
        <v>8.1799999987893987E-2</v>
      </c>
      <c r="O312" s="90">
        <v>452.55000000000007</v>
      </c>
      <c r="P312" s="102">
        <v>101.19292</v>
      </c>
      <c r="Q312" s="90"/>
      <c r="R312" s="90">
        <v>1.7511952340000003</v>
      </c>
      <c r="S312" s="91">
        <v>6.9623076923076938E-7</v>
      </c>
      <c r="T312" s="91">
        <f t="shared" si="4"/>
        <v>1.1343465970204672E-3</v>
      </c>
      <c r="U312" s="91">
        <f>R312/'סכום נכסי הקרן'!$C$42</f>
        <v>4.0784666219803546E-4</v>
      </c>
    </row>
    <row r="313" spans="2:21">
      <c r="B313" s="86" t="s">
        <v>949</v>
      </c>
      <c r="C313" s="87" t="s">
        <v>950</v>
      </c>
      <c r="D313" s="88" t="s">
        <v>27</v>
      </c>
      <c r="E313" s="88" t="s">
        <v>27</v>
      </c>
      <c r="F313" s="87"/>
      <c r="G313" s="88" t="s">
        <v>873</v>
      </c>
      <c r="H313" s="87" t="s">
        <v>951</v>
      </c>
      <c r="I313" s="87" t="s">
        <v>859</v>
      </c>
      <c r="J313" s="101"/>
      <c r="K313" s="90">
        <v>3.2899999996414113</v>
      </c>
      <c r="L313" s="88" t="s">
        <v>120</v>
      </c>
      <c r="M313" s="89">
        <v>6.8750000000000006E-2</v>
      </c>
      <c r="N313" s="89">
        <v>8.4799999990326433E-2</v>
      </c>
      <c r="O313" s="90">
        <v>325.83600000000007</v>
      </c>
      <c r="P313" s="102">
        <v>96.239750000000001</v>
      </c>
      <c r="Q313" s="90"/>
      <c r="R313" s="90">
        <v>1.1991442670000001</v>
      </c>
      <c r="S313" s="91">
        <v>6.5167200000000012E-7</v>
      </c>
      <c r="T313" s="91">
        <f t="shared" si="4"/>
        <v>7.7675246722836409E-4</v>
      </c>
      <c r="U313" s="91">
        <f>R313/'סכום נכסי הקרן'!$C$42</f>
        <v>2.79276106566802E-4</v>
      </c>
    </row>
    <row r="314" spans="2:21">
      <c r="B314" s="86" t="s">
        <v>952</v>
      </c>
      <c r="C314" s="87" t="s">
        <v>953</v>
      </c>
      <c r="D314" s="88" t="s">
        <v>27</v>
      </c>
      <c r="E314" s="88" t="s">
        <v>27</v>
      </c>
      <c r="F314" s="87"/>
      <c r="G314" s="88" t="s">
        <v>852</v>
      </c>
      <c r="H314" s="87" t="s">
        <v>833</v>
      </c>
      <c r="I314" s="87" t="s">
        <v>285</v>
      </c>
      <c r="J314" s="101"/>
      <c r="K314" s="90">
        <v>1.810000000930116</v>
      </c>
      <c r="L314" s="88" t="s">
        <v>120</v>
      </c>
      <c r="M314" s="89">
        <v>5.7500000000000002E-2</v>
      </c>
      <c r="N314" s="89">
        <v>7.9100000038895765E-2</v>
      </c>
      <c r="O314" s="90">
        <v>255.69075000000004</v>
      </c>
      <c r="P314" s="102">
        <v>96.763720000000006</v>
      </c>
      <c r="Q314" s="90"/>
      <c r="R314" s="90">
        <v>0.94611835200000016</v>
      </c>
      <c r="S314" s="91">
        <v>3.6527250000000006E-7</v>
      </c>
      <c r="T314" s="91">
        <f t="shared" si="4"/>
        <v>6.1285350264367636E-4</v>
      </c>
      <c r="U314" s="91">
        <f>R314/'סכום נכסי הקרן'!$C$42</f>
        <v>2.2034734015699472E-4</v>
      </c>
    </row>
    <row r="315" spans="2:21">
      <c r="B315" s="86" t="s">
        <v>954</v>
      </c>
      <c r="C315" s="87" t="s">
        <v>955</v>
      </c>
      <c r="D315" s="88" t="s">
        <v>27</v>
      </c>
      <c r="E315" s="88" t="s">
        <v>27</v>
      </c>
      <c r="F315" s="87"/>
      <c r="G315" s="88" t="s">
        <v>919</v>
      </c>
      <c r="H315" s="87" t="s">
        <v>833</v>
      </c>
      <c r="I315" s="87" t="s">
        <v>823</v>
      </c>
      <c r="J315" s="101"/>
      <c r="K315" s="90">
        <v>3.9499999999272708</v>
      </c>
      <c r="L315" s="88" t="s">
        <v>122</v>
      </c>
      <c r="M315" s="89">
        <v>0.04</v>
      </c>
      <c r="N315" s="89">
        <v>6.0699999998109037E-2</v>
      </c>
      <c r="O315" s="90">
        <v>724.08000000000015</v>
      </c>
      <c r="P315" s="102">
        <v>93.701669999999993</v>
      </c>
      <c r="Q315" s="90"/>
      <c r="R315" s="90">
        <v>2.7499271360000002</v>
      </c>
      <c r="S315" s="91">
        <v>7.2408000000000017E-7</v>
      </c>
      <c r="T315" s="91">
        <f t="shared" si="4"/>
        <v>1.7812808236410715E-3</v>
      </c>
      <c r="U315" s="91">
        <f>R315/'סכום נכסי הקרן'!$C$42</f>
        <v>6.4044749661841701E-4</v>
      </c>
    </row>
    <row r="316" spans="2:21">
      <c r="B316" s="86" t="s">
        <v>956</v>
      </c>
      <c r="C316" s="87" t="s">
        <v>957</v>
      </c>
      <c r="D316" s="88" t="s">
        <v>27</v>
      </c>
      <c r="E316" s="88" t="s">
        <v>27</v>
      </c>
      <c r="F316" s="87"/>
      <c r="G316" s="88" t="s">
        <v>958</v>
      </c>
      <c r="H316" s="87" t="s">
        <v>833</v>
      </c>
      <c r="I316" s="87" t="s">
        <v>823</v>
      </c>
      <c r="J316" s="101"/>
      <c r="K316" s="90">
        <v>3.7400000005009573</v>
      </c>
      <c r="L316" s="88" t="s">
        <v>122</v>
      </c>
      <c r="M316" s="89">
        <v>4.6249999999999999E-2</v>
      </c>
      <c r="N316" s="89">
        <v>5.7100000009104715E-2</v>
      </c>
      <c r="O316" s="90">
        <v>618.48500000000013</v>
      </c>
      <c r="P316" s="102">
        <v>100.33504000000001</v>
      </c>
      <c r="Q316" s="90"/>
      <c r="R316" s="90">
        <v>2.5151803010000005</v>
      </c>
      <c r="S316" s="91">
        <v>1.0308083333333335E-6</v>
      </c>
      <c r="T316" s="91">
        <f t="shared" si="4"/>
        <v>1.6292222362982198E-3</v>
      </c>
      <c r="U316" s="91">
        <f>R316/'סכום נכסי הקרן'!$C$42</f>
        <v>5.8577585792418847E-4</v>
      </c>
    </row>
    <row r="317" spans="2:21">
      <c r="B317" s="86" t="s">
        <v>959</v>
      </c>
      <c r="C317" s="87" t="s">
        <v>960</v>
      </c>
      <c r="D317" s="88" t="s">
        <v>27</v>
      </c>
      <c r="E317" s="88" t="s">
        <v>27</v>
      </c>
      <c r="F317" s="87"/>
      <c r="G317" s="88" t="s">
        <v>893</v>
      </c>
      <c r="H317" s="87" t="s">
        <v>833</v>
      </c>
      <c r="I317" s="87" t="s">
        <v>823</v>
      </c>
      <c r="J317" s="101"/>
      <c r="K317" s="90">
        <v>4.2800000004888679</v>
      </c>
      <c r="L317" s="88" t="s">
        <v>122</v>
      </c>
      <c r="M317" s="89">
        <v>4.6249999999999999E-2</v>
      </c>
      <c r="N317" s="89">
        <v>7.3700000009905994E-2</v>
      </c>
      <c r="O317" s="90">
        <v>425.39700000000005</v>
      </c>
      <c r="P317" s="102">
        <v>90.165480000000002</v>
      </c>
      <c r="Q317" s="90"/>
      <c r="R317" s="90">
        <v>1.5546120580000002</v>
      </c>
      <c r="S317" s="91">
        <v>2.8359800000000002E-7</v>
      </c>
      <c r="T317" s="91">
        <f t="shared" si="4"/>
        <v>1.0070087352003867E-3</v>
      </c>
      <c r="U317" s="91">
        <f>R317/'סכום נכסי הקרן'!$C$42</f>
        <v>3.6206319350234059E-4</v>
      </c>
    </row>
    <row r="318" spans="2:21">
      <c r="B318" s="86" t="s">
        <v>961</v>
      </c>
      <c r="C318" s="87" t="s">
        <v>962</v>
      </c>
      <c r="D318" s="88" t="s">
        <v>27</v>
      </c>
      <c r="E318" s="88" t="s">
        <v>27</v>
      </c>
      <c r="F318" s="87"/>
      <c r="G318" s="88" t="s">
        <v>919</v>
      </c>
      <c r="H318" s="87" t="s">
        <v>833</v>
      </c>
      <c r="I318" s="87" t="s">
        <v>823</v>
      </c>
      <c r="J318" s="101"/>
      <c r="K318" s="90">
        <v>6.720000000047623</v>
      </c>
      <c r="L318" s="88" t="s">
        <v>122</v>
      </c>
      <c r="M318" s="89">
        <v>7.8750000000000001E-2</v>
      </c>
      <c r="N318" s="89">
        <v>7.6200000001071536E-2</v>
      </c>
      <c r="O318" s="90">
        <v>814.59000000000015</v>
      </c>
      <c r="P318" s="102">
        <v>101.75939</v>
      </c>
      <c r="Q318" s="90"/>
      <c r="R318" s="90">
        <v>3.3597031220000004</v>
      </c>
      <c r="S318" s="91">
        <v>1.0861200000000002E-6</v>
      </c>
      <c r="T318" s="91">
        <f t="shared" si="4"/>
        <v>2.1762666603053005E-3</v>
      </c>
      <c r="U318" s="91">
        <f>R318/'סכום נכסי הקרן'!$C$42</f>
        <v>7.8246198806410127E-4</v>
      </c>
    </row>
    <row r="319" spans="2:21">
      <c r="B319" s="86" t="s">
        <v>963</v>
      </c>
      <c r="C319" s="87" t="s">
        <v>964</v>
      </c>
      <c r="D319" s="88" t="s">
        <v>27</v>
      </c>
      <c r="E319" s="88" t="s">
        <v>27</v>
      </c>
      <c r="F319" s="87"/>
      <c r="G319" s="88" t="s">
        <v>965</v>
      </c>
      <c r="H319" s="87" t="s">
        <v>833</v>
      </c>
      <c r="I319" s="87" t="s">
        <v>285</v>
      </c>
      <c r="J319" s="101"/>
      <c r="K319" s="90">
        <v>7.0300000008999799</v>
      </c>
      <c r="L319" s="88" t="s">
        <v>120</v>
      </c>
      <c r="M319" s="89">
        <v>4.2790000000000002E-2</v>
      </c>
      <c r="N319" s="89">
        <v>6.6600000008795263E-2</v>
      </c>
      <c r="O319" s="90">
        <v>1206.8000000000002</v>
      </c>
      <c r="P319" s="102">
        <v>84.753290000000007</v>
      </c>
      <c r="Q319" s="90"/>
      <c r="R319" s="90">
        <v>3.9111976160000004</v>
      </c>
      <c r="S319" s="91">
        <v>2.4192436114969002E-7</v>
      </c>
      <c r="T319" s="91">
        <f t="shared" si="4"/>
        <v>2.5335003315707762E-3</v>
      </c>
      <c r="U319" s="91">
        <f>R319/'סכום נכסי הקרן'!$C$42</f>
        <v>9.1090294326515587E-4</v>
      </c>
    </row>
    <row r="320" spans="2:21">
      <c r="B320" s="86" t="s">
        <v>966</v>
      </c>
      <c r="C320" s="87" t="s">
        <v>967</v>
      </c>
      <c r="D320" s="88" t="s">
        <v>27</v>
      </c>
      <c r="E320" s="88" t="s">
        <v>27</v>
      </c>
      <c r="F320" s="87"/>
      <c r="G320" s="88" t="s">
        <v>885</v>
      </c>
      <c r="H320" s="87" t="s">
        <v>968</v>
      </c>
      <c r="I320" s="87" t="s">
        <v>285</v>
      </c>
      <c r="J320" s="101"/>
      <c r="K320" s="90">
        <v>1.6099999995189678</v>
      </c>
      <c r="L320" s="88" t="s">
        <v>120</v>
      </c>
      <c r="M320" s="89">
        <v>6.5000000000000002E-2</v>
      </c>
      <c r="N320" s="89">
        <v>7.8499999967202319E-2</v>
      </c>
      <c r="O320" s="90">
        <v>301.70000000000005</v>
      </c>
      <c r="P320" s="102">
        <v>99.104830000000007</v>
      </c>
      <c r="Q320" s="90"/>
      <c r="R320" s="90">
        <v>1.143373255</v>
      </c>
      <c r="S320" s="91">
        <v>6.0340000000000012E-7</v>
      </c>
      <c r="T320" s="91">
        <f t="shared" si="4"/>
        <v>7.4062647941940693E-4</v>
      </c>
      <c r="U320" s="91">
        <f>R320/'סכום נכסי הקרן'!$C$42</f>
        <v>2.6628725149799781E-4</v>
      </c>
    </row>
    <row r="321" spans="2:21">
      <c r="B321" s="86" t="s">
        <v>969</v>
      </c>
      <c r="C321" s="87" t="s">
        <v>970</v>
      </c>
      <c r="D321" s="88" t="s">
        <v>27</v>
      </c>
      <c r="E321" s="88" t="s">
        <v>27</v>
      </c>
      <c r="F321" s="87"/>
      <c r="G321" s="88" t="s">
        <v>919</v>
      </c>
      <c r="H321" s="87" t="s">
        <v>968</v>
      </c>
      <c r="I321" s="87" t="s">
        <v>285</v>
      </c>
      <c r="J321" s="101"/>
      <c r="K321" s="90">
        <v>4.2300000002378564</v>
      </c>
      <c r="L321" s="88" t="s">
        <v>120</v>
      </c>
      <c r="M321" s="89">
        <v>4.1250000000000002E-2</v>
      </c>
      <c r="N321" s="89">
        <v>7.530000000403804E-2</v>
      </c>
      <c r="O321" s="90">
        <v>1080.0860000000002</v>
      </c>
      <c r="P321" s="102">
        <v>87.540130000000005</v>
      </c>
      <c r="Q321" s="90"/>
      <c r="R321" s="90">
        <v>3.6156250180000007</v>
      </c>
      <c r="S321" s="91">
        <v>2.7002150000000006E-6</v>
      </c>
      <c r="T321" s="91">
        <f t="shared" si="4"/>
        <v>2.3420415129284011E-3</v>
      </c>
      <c r="U321" s="91">
        <f>R321/'סכום נכסי הקרן'!$C$42</f>
        <v>8.4206521735600605E-4</v>
      </c>
    </row>
    <row r="322" spans="2:21">
      <c r="B322" s="86" t="s">
        <v>971</v>
      </c>
      <c r="C322" s="87" t="s">
        <v>972</v>
      </c>
      <c r="D322" s="88" t="s">
        <v>27</v>
      </c>
      <c r="E322" s="88" t="s">
        <v>27</v>
      </c>
      <c r="F322" s="87"/>
      <c r="G322" s="88" t="s">
        <v>973</v>
      </c>
      <c r="H322" s="87" t="s">
        <v>968</v>
      </c>
      <c r="I322" s="87" t="s">
        <v>823</v>
      </c>
      <c r="J322" s="101"/>
      <c r="K322" s="90">
        <v>3.7899999990505329</v>
      </c>
      <c r="L322" s="88" t="s">
        <v>122</v>
      </c>
      <c r="M322" s="89">
        <v>3.125E-2</v>
      </c>
      <c r="N322" s="89">
        <v>6.7599999990018422E-2</v>
      </c>
      <c r="O322" s="90">
        <v>452.55000000000007</v>
      </c>
      <c r="P322" s="102">
        <v>89.575850000000003</v>
      </c>
      <c r="Q322" s="90"/>
      <c r="R322" s="90">
        <v>1.6430274640000002</v>
      </c>
      <c r="S322" s="91">
        <v>6.0340000000000012E-7</v>
      </c>
      <c r="T322" s="91">
        <f t="shared" si="4"/>
        <v>1.0642803134762117E-3</v>
      </c>
      <c r="U322" s="91">
        <f>R322/'סכום נכסי הקרן'!$C$42</f>
        <v>3.8265480289224153E-4</v>
      </c>
    </row>
    <row r="323" spans="2:21">
      <c r="B323" s="86" t="s">
        <v>974</v>
      </c>
      <c r="C323" s="87" t="s">
        <v>975</v>
      </c>
      <c r="D323" s="88" t="s">
        <v>27</v>
      </c>
      <c r="E323" s="88" t="s">
        <v>27</v>
      </c>
      <c r="F323" s="87"/>
      <c r="G323" s="88" t="s">
        <v>976</v>
      </c>
      <c r="H323" s="87" t="s">
        <v>968</v>
      </c>
      <c r="I323" s="87" t="s">
        <v>823</v>
      </c>
      <c r="J323" s="101"/>
      <c r="K323" s="90">
        <v>4.5700000002965631</v>
      </c>
      <c r="L323" s="88" t="s">
        <v>122</v>
      </c>
      <c r="M323" s="89">
        <v>6.6250000000000003E-2</v>
      </c>
      <c r="N323" s="89">
        <v>6.8400000006417438E-2</v>
      </c>
      <c r="O323" s="90">
        <v>512.8900000000001</v>
      </c>
      <c r="P323" s="102">
        <v>98.946749999999994</v>
      </c>
      <c r="Q323" s="90"/>
      <c r="R323" s="90">
        <v>2.0568996270000004</v>
      </c>
      <c r="S323" s="91">
        <v>6.8385333333333345E-7</v>
      </c>
      <c r="T323" s="91">
        <f t="shared" si="4"/>
        <v>1.3323683430605535E-3</v>
      </c>
      <c r="U323" s="91">
        <f>R323/'סכום נכסי הקרן'!$C$42</f>
        <v>4.7904404435372857E-4</v>
      </c>
    </row>
    <row r="324" spans="2:21">
      <c r="B324" s="86" t="s">
        <v>977</v>
      </c>
      <c r="C324" s="87" t="s">
        <v>978</v>
      </c>
      <c r="D324" s="88" t="s">
        <v>27</v>
      </c>
      <c r="E324" s="88" t="s">
        <v>27</v>
      </c>
      <c r="F324" s="87"/>
      <c r="G324" s="88" t="s">
        <v>873</v>
      </c>
      <c r="H324" s="87" t="s">
        <v>979</v>
      </c>
      <c r="I324" s="87" t="s">
        <v>859</v>
      </c>
      <c r="J324" s="101"/>
      <c r="K324" s="90">
        <v>4.7500000006569456</v>
      </c>
      <c r="L324" s="88" t="s">
        <v>120</v>
      </c>
      <c r="M324" s="89">
        <v>7.7499999999999999E-2</v>
      </c>
      <c r="N324" s="89">
        <v>8.7700000014803201E-2</v>
      </c>
      <c r="O324" s="90">
        <v>622.9199900000001</v>
      </c>
      <c r="P324" s="102">
        <v>95.854219999999998</v>
      </c>
      <c r="Q324" s="90"/>
      <c r="R324" s="90">
        <v>2.2832917060000004</v>
      </c>
      <c r="S324" s="91">
        <v>3.1145999500000005E-7</v>
      </c>
      <c r="T324" s="91">
        <f t="shared" si="4"/>
        <v>1.4790150900480105E-3</v>
      </c>
      <c r="U324" s="91">
        <f>R324/'סכום נכסי הקרן'!$C$42</f>
        <v>5.3176989237772106E-4</v>
      </c>
    </row>
    <row r="325" spans="2:21">
      <c r="B325" s="86" t="s">
        <v>980</v>
      </c>
      <c r="C325" s="87" t="s">
        <v>981</v>
      </c>
      <c r="D325" s="88" t="s">
        <v>27</v>
      </c>
      <c r="E325" s="88" t="s">
        <v>27</v>
      </c>
      <c r="F325" s="87"/>
      <c r="G325" s="88" t="s">
        <v>958</v>
      </c>
      <c r="H325" s="87" t="s">
        <v>968</v>
      </c>
      <c r="I325" s="87" t="s">
        <v>285</v>
      </c>
      <c r="J325" s="101"/>
      <c r="K325" s="90">
        <v>4.3300000002916041</v>
      </c>
      <c r="L325" s="88" t="s">
        <v>123</v>
      </c>
      <c r="M325" s="89">
        <v>8.3750000000000005E-2</v>
      </c>
      <c r="N325" s="89">
        <v>8.360000000675781E-2</v>
      </c>
      <c r="O325" s="90">
        <v>905.10000000000014</v>
      </c>
      <c r="P325" s="102">
        <v>102.05441</v>
      </c>
      <c r="Q325" s="90"/>
      <c r="R325" s="90">
        <v>4.3209503779999991</v>
      </c>
      <c r="S325" s="91">
        <v>1.2930000000000002E-6</v>
      </c>
      <c r="T325" s="91">
        <f t="shared" si="4"/>
        <v>2.7989199959064068E-3</v>
      </c>
      <c r="U325" s="91">
        <f>R325/'סכום נכסי הקרן'!$C$42</f>
        <v>1.0063327920127488E-3</v>
      </c>
    </row>
    <row r="326" spans="2:21">
      <c r="B326" s="86" t="s">
        <v>982</v>
      </c>
      <c r="C326" s="87" t="s">
        <v>983</v>
      </c>
      <c r="D326" s="88" t="s">
        <v>27</v>
      </c>
      <c r="E326" s="88" t="s">
        <v>27</v>
      </c>
      <c r="F326" s="87"/>
      <c r="G326" s="88" t="s">
        <v>893</v>
      </c>
      <c r="H326" s="87" t="s">
        <v>968</v>
      </c>
      <c r="I326" s="87" t="s">
        <v>823</v>
      </c>
      <c r="J326" s="101"/>
      <c r="K326" s="90">
        <v>6.859999997834775</v>
      </c>
      <c r="L326" s="88" t="s">
        <v>120</v>
      </c>
      <c r="M326" s="89">
        <v>6.0999999999999999E-2</v>
      </c>
      <c r="N326" s="89">
        <v>6.9999999963301265E-2</v>
      </c>
      <c r="O326" s="90">
        <v>150.85000000000002</v>
      </c>
      <c r="P326" s="102">
        <v>94.474720000000005</v>
      </c>
      <c r="Q326" s="90"/>
      <c r="R326" s="90">
        <v>0.54497781299999992</v>
      </c>
      <c r="S326" s="91">
        <v>8.6200000000000017E-8</v>
      </c>
      <c r="T326" s="91">
        <f t="shared" si="4"/>
        <v>3.5301245436589982E-4</v>
      </c>
      <c r="U326" s="91">
        <f>R326/'סכום נכסי הקרן'!$C$42</f>
        <v>1.2692324515773269E-4</v>
      </c>
    </row>
    <row r="327" spans="2:21">
      <c r="B327" s="86" t="s">
        <v>984</v>
      </c>
      <c r="C327" s="87" t="s">
        <v>985</v>
      </c>
      <c r="D327" s="88" t="s">
        <v>27</v>
      </c>
      <c r="E327" s="88" t="s">
        <v>27</v>
      </c>
      <c r="F327" s="87"/>
      <c r="G327" s="88" t="s">
        <v>893</v>
      </c>
      <c r="H327" s="87" t="s">
        <v>968</v>
      </c>
      <c r="I327" s="87" t="s">
        <v>823</v>
      </c>
      <c r="J327" s="101"/>
      <c r="K327" s="90">
        <v>4.0800000001402079</v>
      </c>
      <c r="L327" s="88" t="s">
        <v>122</v>
      </c>
      <c r="M327" s="89">
        <v>6.1249999999999999E-2</v>
      </c>
      <c r="N327" s="89">
        <v>5.3699999999182124E-2</v>
      </c>
      <c r="O327" s="90">
        <v>603.40000000000009</v>
      </c>
      <c r="P327" s="102">
        <v>104.98788</v>
      </c>
      <c r="Q327" s="90"/>
      <c r="R327" s="90">
        <v>2.5676260330000003</v>
      </c>
      <c r="S327" s="91">
        <v>1.0056666666666668E-6</v>
      </c>
      <c r="T327" s="91">
        <f t="shared" si="4"/>
        <v>1.6631942552184397E-3</v>
      </c>
      <c r="U327" s="91">
        <f>R327/'סכום נכסי הקרן'!$C$42</f>
        <v>5.9799026801818757E-4</v>
      </c>
    </row>
    <row r="328" spans="2:21">
      <c r="B328" s="86" t="s">
        <v>986</v>
      </c>
      <c r="C328" s="87" t="s">
        <v>987</v>
      </c>
      <c r="D328" s="88" t="s">
        <v>27</v>
      </c>
      <c r="E328" s="88" t="s">
        <v>27</v>
      </c>
      <c r="F328" s="87"/>
      <c r="G328" s="88" t="s">
        <v>893</v>
      </c>
      <c r="H328" s="87" t="s">
        <v>968</v>
      </c>
      <c r="I328" s="87" t="s">
        <v>823</v>
      </c>
      <c r="J328" s="101"/>
      <c r="K328" s="90">
        <v>3.43999999964679</v>
      </c>
      <c r="L328" s="88" t="s">
        <v>120</v>
      </c>
      <c r="M328" s="89">
        <v>7.3499999999999996E-2</v>
      </c>
      <c r="N328" s="89">
        <v>6.8699999999272801E-2</v>
      </c>
      <c r="O328" s="90">
        <v>482.72000000000008</v>
      </c>
      <c r="P328" s="102">
        <v>104.29483</v>
      </c>
      <c r="Q328" s="90"/>
      <c r="R328" s="90">
        <v>1.9252005220000004</v>
      </c>
      <c r="S328" s="91">
        <v>3.2181333333333337E-7</v>
      </c>
      <c r="T328" s="91">
        <f t="shared" si="4"/>
        <v>1.2470595044531323E-3</v>
      </c>
      <c r="U328" s="91">
        <f>R328/'סכום נכסי הקרן'!$C$42</f>
        <v>4.4837182726116049E-4</v>
      </c>
    </row>
    <row r="329" spans="2:21">
      <c r="B329" s="86" t="s">
        <v>988</v>
      </c>
      <c r="C329" s="87" t="s">
        <v>989</v>
      </c>
      <c r="D329" s="88" t="s">
        <v>27</v>
      </c>
      <c r="E329" s="88" t="s">
        <v>27</v>
      </c>
      <c r="F329" s="87"/>
      <c r="G329" s="88" t="s">
        <v>873</v>
      </c>
      <c r="H329" s="87" t="s">
        <v>979</v>
      </c>
      <c r="I329" s="87" t="s">
        <v>859</v>
      </c>
      <c r="J329" s="101"/>
      <c r="K329" s="90">
        <v>4.1799999997549158</v>
      </c>
      <c r="L329" s="88" t="s">
        <v>120</v>
      </c>
      <c r="M329" s="89">
        <v>7.4999999999999997E-2</v>
      </c>
      <c r="N329" s="89">
        <v>9.5200000000153176E-2</v>
      </c>
      <c r="O329" s="90">
        <v>724.08000000000015</v>
      </c>
      <c r="P329" s="102">
        <v>94.310670000000002</v>
      </c>
      <c r="Q329" s="90"/>
      <c r="R329" s="90">
        <v>2.6113509980000003</v>
      </c>
      <c r="S329" s="91">
        <v>7.2408000000000017E-7</v>
      </c>
      <c r="T329" s="91">
        <f t="shared" si="4"/>
        <v>1.6915173480921547E-3</v>
      </c>
      <c r="U329" s="91">
        <f>R329/'סכום נכסי הקרן'!$C$42</f>
        <v>6.081736448820238E-4</v>
      </c>
    </row>
    <row r="330" spans="2:21">
      <c r="B330" s="86" t="s">
        <v>990</v>
      </c>
      <c r="C330" s="87" t="s">
        <v>991</v>
      </c>
      <c r="D330" s="88" t="s">
        <v>27</v>
      </c>
      <c r="E330" s="88" t="s">
        <v>27</v>
      </c>
      <c r="F330" s="87"/>
      <c r="G330" s="88" t="s">
        <v>934</v>
      </c>
      <c r="H330" s="87" t="s">
        <v>968</v>
      </c>
      <c r="I330" s="87" t="s">
        <v>285</v>
      </c>
      <c r="J330" s="101"/>
      <c r="K330" s="90">
        <v>4.9699999986899561</v>
      </c>
      <c r="L330" s="88" t="s">
        <v>120</v>
      </c>
      <c r="M330" s="89">
        <v>3.7499999999999999E-2</v>
      </c>
      <c r="N330" s="89">
        <v>6.5899999980642623E-2</v>
      </c>
      <c r="O330" s="90">
        <v>301.70000000000005</v>
      </c>
      <c r="P330" s="102">
        <v>88.659580000000005</v>
      </c>
      <c r="Q330" s="90"/>
      <c r="R330" s="90">
        <v>1.022866322</v>
      </c>
      <c r="S330" s="91">
        <v>5.0283333333333338E-7</v>
      </c>
      <c r="T330" s="91">
        <f t="shared" si="4"/>
        <v>6.625674333964874E-4</v>
      </c>
      <c r="U330" s="91">
        <f>R330/'סכום נכסי הקרן'!$C$42</f>
        <v>2.3822164839359134E-4</v>
      </c>
    </row>
    <row r="331" spans="2:21">
      <c r="B331" s="86" t="s">
        <v>992</v>
      </c>
      <c r="C331" s="87" t="s">
        <v>993</v>
      </c>
      <c r="D331" s="88" t="s">
        <v>27</v>
      </c>
      <c r="E331" s="88" t="s">
        <v>27</v>
      </c>
      <c r="F331" s="87"/>
      <c r="G331" s="88" t="s">
        <v>965</v>
      </c>
      <c r="H331" s="87" t="s">
        <v>968</v>
      </c>
      <c r="I331" s="87" t="s">
        <v>823</v>
      </c>
      <c r="J331" s="101"/>
      <c r="K331" s="90">
        <v>6.7400000010576617</v>
      </c>
      <c r="L331" s="88" t="s">
        <v>120</v>
      </c>
      <c r="M331" s="89">
        <v>5.1249999999999997E-2</v>
      </c>
      <c r="N331" s="89">
        <v>7.1100000011266401E-2</v>
      </c>
      <c r="O331" s="90">
        <v>648.65500000000009</v>
      </c>
      <c r="P331" s="102">
        <v>87.669629999999998</v>
      </c>
      <c r="Q331" s="90"/>
      <c r="R331" s="90">
        <v>2.1746071050000007</v>
      </c>
      <c r="S331" s="91">
        <v>1.2973100000000001E-6</v>
      </c>
      <c r="T331" s="91">
        <f t="shared" si="4"/>
        <v>1.4086140263063782E-3</v>
      </c>
      <c r="U331" s="91">
        <f>R331/'סכום נכסי הקרן'!$C$42</f>
        <v>5.0645766511170332E-4</v>
      </c>
    </row>
    <row r="332" spans="2:21">
      <c r="B332" s="86" t="s">
        <v>994</v>
      </c>
      <c r="C332" s="87" t="s">
        <v>995</v>
      </c>
      <c r="D332" s="88" t="s">
        <v>27</v>
      </c>
      <c r="E332" s="88" t="s">
        <v>27</v>
      </c>
      <c r="F332" s="87"/>
      <c r="G332" s="88" t="s">
        <v>885</v>
      </c>
      <c r="H332" s="87" t="s">
        <v>968</v>
      </c>
      <c r="I332" s="87" t="s">
        <v>823</v>
      </c>
      <c r="J332" s="101"/>
      <c r="K332" s="90">
        <v>7.0099999995822193</v>
      </c>
      <c r="L332" s="88" t="s">
        <v>120</v>
      </c>
      <c r="M332" s="89">
        <v>6.4000000000000001E-2</v>
      </c>
      <c r="N332" s="89">
        <v>6.9399999993469977E-2</v>
      </c>
      <c r="O332" s="90">
        <v>754.25000000000011</v>
      </c>
      <c r="P332" s="102">
        <v>98.756330000000005</v>
      </c>
      <c r="Q332" s="90"/>
      <c r="R332" s="90">
        <v>2.8483815190000006</v>
      </c>
      <c r="S332" s="91">
        <v>6.0340000000000012E-7</v>
      </c>
      <c r="T332" s="91">
        <f t="shared" ref="T332:T361" si="5">IFERROR(R332/$R$11,0)</f>
        <v>1.8450552059312189E-3</v>
      </c>
      <c r="U332" s="91">
        <f>R332/'סכום נכסי הקרן'!$C$42</f>
        <v>6.6337714529819247E-4</v>
      </c>
    </row>
    <row r="333" spans="2:21">
      <c r="B333" s="86" t="s">
        <v>996</v>
      </c>
      <c r="C333" s="87" t="s">
        <v>997</v>
      </c>
      <c r="D333" s="88" t="s">
        <v>27</v>
      </c>
      <c r="E333" s="88" t="s">
        <v>27</v>
      </c>
      <c r="F333" s="87"/>
      <c r="G333" s="88" t="s">
        <v>873</v>
      </c>
      <c r="H333" s="87" t="s">
        <v>979</v>
      </c>
      <c r="I333" s="87" t="s">
        <v>859</v>
      </c>
      <c r="J333" s="101"/>
      <c r="K333" s="90">
        <v>4.1699999999720623</v>
      </c>
      <c r="L333" s="88" t="s">
        <v>120</v>
      </c>
      <c r="M333" s="89">
        <v>7.6249999999999998E-2</v>
      </c>
      <c r="N333" s="89">
        <v>9.3500000000155209E-2</v>
      </c>
      <c r="O333" s="90">
        <v>905.10000000000014</v>
      </c>
      <c r="P333" s="102">
        <v>93.07535</v>
      </c>
      <c r="Q333" s="90"/>
      <c r="R333" s="90">
        <v>3.2214330770000008</v>
      </c>
      <c r="S333" s="91">
        <v>1.8102000000000003E-6</v>
      </c>
      <c r="T333" s="91">
        <f t="shared" si="5"/>
        <v>2.0867014582248017E-3</v>
      </c>
      <c r="U333" s="91">
        <f>R333/'סכום נכסי הקרן'!$C$42</f>
        <v>7.5025942421494559E-4</v>
      </c>
    </row>
    <row r="334" spans="2:21">
      <c r="B334" s="86" t="s">
        <v>998</v>
      </c>
      <c r="C334" s="87" t="s">
        <v>999</v>
      </c>
      <c r="D334" s="88" t="s">
        <v>27</v>
      </c>
      <c r="E334" s="88" t="s">
        <v>27</v>
      </c>
      <c r="F334" s="87"/>
      <c r="G334" s="88" t="s">
        <v>840</v>
      </c>
      <c r="H334" s="87" t="s">
        <v>979</v>
      </c>
      <c r="I334" s="87" t="s">
        <v>859</v>
      </c>
      <c r="J334" s="101"/>
      <c r="K334" s="90">
        <v>3.1699999999088058</v>
      </c>
      <c r="L334" s="88" t="s">
        <v>120</v>
      </c>
      <c r="M334" s="89">
        <v>5.2999999999999999E-2</v>
      </c>
      <c r="N334" s="89">
        <v>0.10100000000195415</v>
      </c>
      <c r="O334" s="90">
        <v>933.76150000000007</v>
      </c>
      <c r="P334" s="102">
        <v>85.987830000000002</v>
      </c>
      <c r="Q334" s="90"/>
      <c r="R334" s="90">
        <v>3.0703709840000006</v>
      </c>
      <c r="S334" s="91">
        <v>6.2250766666666674E-7</v>
      </c>
      <c r="T334" s="91">
        <f t="shared" si="5"/>
        <v>1.9888501348506887E-3</v>
      </c>
      <c r="U334" s="91">
        <f>R334/'סכום נכסי הקרן'!$C$42</f>
        <v>7.1507764138541369E-4</v>
      </c>
    </row>
    <row r="335" spans="2:21">
      <c r="B335" s="86" t="s">
        <v>1000</v>
      </c>
      <c r="C335" s="87" t="s">
        <v>1001</v>
      </c>
      <c r="D335" s="88" t="s">
        <v>27</v>
      </c>
      <c r="E335" s="88" t="s">
        <v>27</v>
      </c>
      <c r="F335" s="87"/>
      <c r="G335" s="88" t="s">
        <v>958</v>
      </c>
      <c r="H335" s="87" t="s">
        <v>968</v>
      </c>
      <c r="I335" s="87" t="s">
        <v>285</v>
      </c>
      <c r="J335" s="101"/>
      <c r="K335" s="90">
        <v>6.1900000029245286</v>
      </c>
      <c r="L335" s="88" t="s">
        <v>120</v>
      </c>
      <c r="M335" s="89">
        <v>4.1250000000000002E-2</v>
      </c>
      <c r="N335" s="89">
        <v>8.4200000033637451E-2</v>
      </c>
      <c r="O335" s="90">
        <v>316.78500000000008</v>
      </c>
      <c r="P335" s="102">
        <v>77.059169999999995</v>
      </c>
      <c r="Q335" s="90"/>
      <c r="R335" s="90">
        <v>0.93348383300000015</v>
      </c>
      <c r="S335" s="91">
        <v>3.1678500000000009E-7</v>
      </c>
      <c r="T335" s="91">
        <f t="shared" si="5"/>
        <v>6.0466942164894683E-4</v>
      </c>
      <c r="U335" s="91">
        <f>R335/'סכום נכסי הקרן'!$C$42</f>
        <v>2.1740480907731749E-4</v>
      </c>
    </row>
    <row r="336" spans="2:21">
      <c r="B336" s="86" t="s">
        <v>1002</v>
      </c>
      <c r="C336" s="87" t="s">
        <v>1003</v>
      </c>
      <c r="D336" s="88" t="s">
        <v>27</v>
      </c>
      <c r="E336" s="88" t="s">
        <v>27</v>
      </c>
      <c r="F336" s="87"/>
      <c r="G336" s="88" t="s">
        <v>958</v>
      </c>
      <c r="H336" s="87" t="s">
        <v>968</v>
      </c>
      <c r="I336" s="87" t="s">
        <v>285</v>
      </c>
      <c r="J336" s="101"/>
      <c r="K336" s="90">
        <v>0.75000000007782075</v>
      </c>
      <c r="L336" s="88" t="s">
        <v>120</v>
      </c>
      <c r="M336" s="89">
        <v>6.25E-2</v>
      </c>
      <c r="N336" s="89">
        <v>8.2099999993992243E-2</v>
      </c>
      <c r="O336" s="90">
        <v>805.35798000000011</v>
      </c>
      <c r="P336" s="102">
        <v>104.31292000000001</v>
      </c>
      <c r="Q336" s="90"/>
      <c r="R336" s="90">
        <v>3.2125133330000009</v>
      </c>
      <c r="S336" s="91">
        <v>8.2516862843138072E-7</v>
      </c>
      <c r="T336" s="91">
        <f t="shared" si="5"/>
        <v>2.0809236437034691E-3</v>
      </c>
      <c r="U336" s="91">
        <f>R336/'סכום נכסי הקרן'!$C$42</f>
        <v>7.4818205000364685E-4</v>
      </c>
    </row>
    <row r="337" spans="2:21">
      <c r="B337" s="86" t="s">
        <v>1004</v>
      </c>
      <c r="C337" s="87" t="s">
        <v>1005</v>
      </c>
      <c r="D337" s="88" t="s">
        <v>27</v>
      </c>
      <c r="E337" s="88" t="s">
        <v>27</v>
      </c>
      <c r="F337" s="87"/>
      <c r="G337" s="88" t="s">
        <v>958</v>
      </c>
      <c r="H337" s="87" t="s">
        <v>968</v>
      </c>
      <c r="I337" s="87" t="s">
        <v>285</v>
      </c>
      <c r="J337" s="101"/>
      <c r="K337" s="90">
        <v>4.8799999985451112</v>
      </c>
      <c r="L337" s="88" t="s">
        <v>122</v>
      </c>
      <c r="M337" s="89">
        <v>6.5000000000000002E-2</v>
      </c>
      <c r="N337" s="89">
        <v>6.2799999980062637E-2</v>
      </c>
      <c r="O337" s="90">
        <v>362.04000000000008</v>
      </c>
      <c r="P337" s="102">
        <v>101.17655000000001</v>
      </c>
      <c r="Q337" s="90"/>
      <c r="R337" s="90">
        <v>1.4846487820000001</v>
      </c>
      <c r="S337" s="91">
        <v>4.8272000000000008E-7</v>
      </c>
      <c r="T337" s="91">
        <f t="shared" si="5"/>
        <v>9.616896282806358E-4</v>
      </c>
      <c r="U337" s="91">
        <f>R337/'סכום נכסי הקרן'!$C$42</f>
        <v>3.4576901451016548E-4</v>
      </c>
    </row>
    <row r="338" spans="2:21">
      <c r="B338" s="86" t="s">
        <v>1006</v>
      </c>
      <c r="C338" s="87" t="s">
        <v>1007</v>
      </c>
      <c r="D338" s="88" t="s">
        <v>27</v>
      </c>
      <c r="E338" s="88" t="s">
        <v>27</v>
      </c>
      <c r="F338" s="87"/>
      <c r="G338" s="88" t="s">
        <v>885</v>
      </c>
      <c r="H338" s="87" t="s">
        <v>968</v>
      </c>
      <c r="I338" s="87" t="s">
        <v>823</v>
      </c>
      <c r="J338" s="101"/>
      <c r="K338" s="90">
        <v>2.6700000003664131</v>
      </c>
      <c r="L338" s="88" t="s">
        <v>122</v>
      </c>
      <c r="M338" s="89">
        <v>5.7500000000000002E-2</v>
      </c>
      <c r="N338" s="89">
        <v>5.7400000018052545E-2</v>
      </c>
      <c r="O338" s="90">
        <v>274.54700000000008</v>
      </c>
      <c r="P338" s="102">
        <v>100.5562</v>
      </c>
      <c r="Q338" s="90"/>
      <c r="R338" s="90">
        <v>1.1189556770000002</v>
      </c>
      <c r="S338" s="91">
        <v>4.2238000000000011E-7</v>
      </c>
      <c r="T338" s="91">
        <f t="shared" si="5"/>
        <v>7.248098554508075E-4</v>
      </c>
      <c r="U338" s="91">
        <f>R338/'סכום נכסי הקרן'!$C$42</f>
        <v>2.6060049111120015E-4</v>
      </c>
    </row>
    <row r="339" spans="2:21">
      <c r="B339" s="86" t="s">
        <v>1008</v>
      </c>
      <c r="C339" s="87" t="s">
        <v>1009</v>
      </c>
      <c r="D339" s="88" t="s">
        <v>27</v>
      </c>
      <c r="E339" s="88" t="s">
        <v>27</v>
      </c>
      <c r="F339" s="87"/>
      <c r="G339" s="88" t="s">
        <v>885</v>
      </c>
      <c r="H339" s="87" t="s">
        <v>968</v>
      </c>
      <c r="I339" s="87" t="s">
        <v>823</v>
      </c>
      <c r="J339" s="101"/>
      <c r="K339" s="90">
        <v>4.770000000869377</v>
      </c>
      <c r="L339" s="88" t="s">
        <v>122</v>
      </c>
      <c r="M339" s="89">
        <v>6.1249999999999999E-2</v>
      </c>
      <c r="N339" s="89">
        <v>6.0900000009020294E-2</v>
      </c>
      <c r="O339" s="90">
        <v>603.40000000000009</v>
      </c>
      <c r="P339" s="102">
        <v>100.17949</v>
      </c>
      <c r="Q339" s="90"/>
      <c r="R339" s="90">
        <v>2.4500303310000002</v>
      </c>
      <c r="S339" s="91">
        <v>9.2830769230769247E-7</v>
      </c>
      <c r="T339" s="91">
        <f t="shared" si="5"/>
        <v>1.5870209755075079E-3</v>
      </c>
      <c r="U339" s="91">
        <f>R339/'סכום נכסי הקרן'!$C$42</f>
        <v>5.7060267946246472E-4</v>
      </c>
    </row>
    <row r="340" spans="2:21">
      <c r="B340" s="86" t="s">
        <v>1010</v>
      </c>
      <c r="C340" s="87" t="s">
        <v>1011</v>
      </c>
      <c r="D340" s="88" t="s">
        <v>27</v>
      </c>
      <c r="E340" s="88" t="s">
        <v>27</v>
      </c>
      <c r="F340" s="87"/>
      <c r="G340" s="88" t="s">
        <v>885</v>
      </c>
      <c r="H340" s="87" t="s">
        <v>1012</v>
      </c>
      <c r="I340" s="87" t="s">
        <v>859</v>
      </c>
      <c r="J340" s="101"/>
      <c r="K340" s="90">
        <v>6.3099999992395013</v>
      </c>
      <c r="L340" s="88" t="s">
        <v>120</v>
      </c>
      <c r="M340" s="89">
        <v>3.7499999999999999E-2</v>
      </c>
      <c r="N340" s="89">
        <v>7.1099999994396326E-2</v>
      </c>
      <c r="O340" s="90">
        <v>965.44000000000017</v>
      </c>
      <c r="P340" s="102">
        <v>81.206999999999994</v>
      </c>
      <c r="Q340" s="90"/>
      <c r="R340" s="90">
        <v>2.9980345880000003</v>
      </c>
      <c r="S340" s="91">
        <v>9.6544000000000015E-7</v>
      </c>
      <c r="T340" s="91">
        <f t="shared" si="5"/>
        <v>1.9419938260564374E-3</v>
      </c>
      <c r="U340" s="91">
        <f>R340/'סכום נכסי הקרן'!$C$42</f>
        <v>6.9823077183526767E-4</v>
      </c>
    </row>
    <row r="341" spans="2:21">
      <c r="B341" s="86" t="s">
        <v>1013</v>
      </c>
      <c r="C341" s="87" t="s">
        <v>1014</v>
      </c>
      <c r="D341" s="88" t="s">
        <v>27</v>
      </c>
      <c r="E341" s="88" t="s">
        <v>27</v>
      </c>
      <c r="F341" s="87"/>
      <c r="G341" s="88" t="s">
        <v>885</v>
      </c>
      <c r="H341" s="87" t="s">
        <v>1012</v>
      </c>
      <c r="I341" s="87" t="s">
        <v>859</v>
      </c>
      <c r="J341" s="101"/>
      <c r="K341" s="90">
        <v>4.7699999987931925</v>
      </c>
      <c r="L341" s="88" t="s">
        <v>120</v>
      </c>
      <c r="M341" s="89">
        <v>5.8749999999999997E-2</v>
      </c>
      <c r="N341" s="89">
        <v>7.0999999969829766E-2</v>
      </c>
      <c r="O341" s="90">
        <v>90.510000000000019</v>
      </c>
      <c r="P341" s="102">
        <v>95.765010000000004</v>
      </c>
      <c r="Q341" s="90"/>
      <c r="R341" s="90">
        <v>0.33145251999999997</v>
      </c>
      <c r="S341" s="91">
        <v>1.8102000000000004E-7</v>
      </c>
      <c r="T341" s="91">
        <f t="shared" si="5"/>
        <v>2.1470024063339715E-4</v>
      </c>
      <c r="U341" s="91">
        <f>R341/'סכום נכסי הקרן'!$C$42</f>
        <v>7.7194022308038981E-5</v>
      </c>
    </row>
    <row r="342" spans="2:21">
      <c r="B342" s="86" t="s">
        <v>1015</v>
      </c>
      <c r="C342" s="87" t="s">
        <v>1016</v>
      </c>
      <c r="D342" s="88" t="s">
        <v>27</v>
      </c>
      <c r="E342" s="88" t="s">
        <v>27</v>
      </c>
      <c r="F342" s="87"/>
      <c r="G342" s="88" t="s">
        <v>973</v>
      </c>
      <c r="H342" s="87" t="s">
        <v>1017</v>
      </c>
      <c r="I342" s="87" t="s">
        <v>823</v>
      </c>
      <c r="J342" s="101"/>
      <c r="K342" s="90">
        <v>6.399999999449598</v>
      </c>
      <c r="L342" s="88" t="s">
        <v>120</v>
      </c>
      <c r="M342" s="89">
        <v>0.04</v>
      </c>
      <c r="N342" s="89">
        <v>6.6799999993395184E-2</v>
      </c>
      <c r="O342" s="90">
        <v>905.10000000000014</v>
      </c>
      <c r="P342" s="102">
        <v>83.989670000000004</v>
      </c>
      <c r="Q342" s="90"/>
      <c r="R342" s="90">
        <v>2.9069683690000008</v>
      </c>
      <c r="S342" s="91">
        <v>1.8102000000000003E-6</v>
      </c>
      <c r="T342" s="91">
        <f t="shared" si="5"/>
        <v>1.883005168697991E-3</v>
      </c>
      <c r="U342" s="91">
        <f>R342/'סכום נכסי הקרן'!$C$42</f>
        <v>6.7702179825137481E-4</v>
      </c>
    </row>
    <row r="343" spans="2:21">
      <c r="B343" s="86" t="s">
        <v>1018</v>
      </c>
      <c r="C343" s="87" t="s">
        <v>1019</v>
      </c>
      <c r="D343" s="88" t="s">
        <v>27</v>
      </c>
      <c r="E343" s="88" t="s">
        <v>27</v>
      </c>
      <c r="F343" s="87"/>
      <c r="G343" s="88" t="s">
        <v>893</v>
      </c>
      <c r="H343" s="87" t="s">
        <v>1017</v>
      </c>
      <c r="I343" s="87" t="s">
        <v>823</v>
      </c>
      <c r="J343" s="101"/>
      <c r="K343" s="90">
        <v>5.5800000012906938</v>
      </c>
      <c r="L343" s="88" t="s">
        <v>120</v>
      </c>
      <c r="M343" s="89">
        <v>3.7499999999999999E-2</v>
      </c>
      <c r="N343" s="89">
        <v>7.0500000016954029E-2</v>
      </c>
      <c r="O343" s="90">
        <v>573.23</v>
      </c>
      <c r="P343" s="102">
        <v>83.414580000000001</v>
      </c>
      <c r="Q343" s="90"/>
      <c r="R343" s="90">
        <v>1.8284739580000002</v>
      </c>
      <c r="S343" s="91">
        <v>1.433075E-6</v>
      </c>
      <c r="T343" s="91">
        <f t="shared" si="5"/>
        <v>1.1844043266724905E-3</v>
      </c>
      <c r="U343" s="91">
        <f>R343/'סכום נכסי הקרן'!$C$42</f>
        <v>4.2584458100822513E-4</v>
      </c>
    </row>
    <row r="344" spans="2:21">
      <c r="B344" s="86" t="s">
        <v>1020</v>
      </c>
      <c r="C344" s="87" t="s">
        <v>1021</v>
      </c>
      <c r="D344" s="88" t="s">
        <v>27</v>
      </c>
      <c r="E344" s="88" t="s">
        <v>27</v>
      </c>
      <c r="F344" s="87"/>
      <c r="G344" s="88" t="s">
        <v>840</v>
      </c>
      <c r="H344" s="87" t="s">
        <v>1012</v>
      </c>
      <c r="I344" s="87" t="s">
        <v>859</v>
      </c>
      <c r="J344" s="101"/>
      <c r="K344" s="90">
        <v>4.1499999997569228</v>
      </c>
      <c r="L344" s="88" t="s">
        <v>120</v>
      </c>
      <c r="M344" s="89">
        <v>5.1249999999999997E-2</v>
      </c>
      <c r="N344" s="89">
        <v>7.0999999998379484E-2</v>
      </c>
      <c r="O344" s="90">
        <v>864.88339000000008</v>
      </c>
      <c r="P344" s="102">
        <v>93.291790000000006</v>
      </c>
      <c r="Q344" s="90"/>
      <c r="R344" s="90">
        <v>3.0854525650000011</v>
      </c>
      <c r="S344" s="91">
        <v>1.5725152545454547E-6</v>
      </c>
      <c r="T344" s="91">
        <f t="shared" si="5"/>
        <v>1.9986193140677667E-3</v>
      </c>
      <c r="U344" s="91">
        <f>R344/'סכום נכסי הקרן'!$C$42</f>
        <v>7.1859008383163355E-4</v>
      </c>
    </row>
    <row r="345" spans="2:21">
      <c r="B345" s="86" t="s">
        <v>1022</v>
      </c>
      <c r="C345" s="87" t="s">
        <v>1023</v>
      </c>
      <c r="D345" s="88" t="s">
        <v>27</v>
      </c>
      <c r="E345" s="88" t="s">
        <v>27</v>
      </c>
      <c r="F345" s="87"/>
      <c r="G345" s="88" t="s">
        <v>1024</v>
      </c>
      <c r="H345" s="87" t="s">
        <v>1012</v>
      </c>
      <c r="I345" s="87" t="s">
        <v>859</v>
      </c>
      <c r="J345" s="101"/>
      <c r="K345" s="90">
        <v>6.3800000018894263</v>
      </c>
      <c r="L345" s="88" t="s">
        <v>120</v>
      </c>
      <c r="M345" s="89">
        <v>0.04</v>
      </c>
      <c r="N345" s="89">
        <v>6.7200000019070838E-2</v>
      </c>
      <c r="O345" s="90">
        <v>346.95499999999998</v>
      </c>
      <c r="P345" s="102">
        <v>85.367559999999997</v>
      </c>
      <c r="Q345" s="90"/>
      <c r="R345" s="90">
        <v>1.1326190970000003</v>
      </c>
      <c r="S345" s="91">
        <v>3.1541363636363632E-7</v>
      </c>
      <c r="T345" s="91">
        <f t="shared" si="5"/>
        <v>7.3366041287566944E-4</v>
      </c>
      <c r="U345" s="91">
        <f>R345/'סכום נכסי הקרן'!$C$42</f>
        <v>2.637826492926619E-4</v>
      </c>
    </row>
    <row r="346" spans="2:21">
      <c r="B346" s="86" t="s">
        <v>1025</v>
      </c>
      <c r="C346" s="87" t="s">
        <v>1026</v>
      </c>
      <c r="D346" s="88" t="s">
        <v>27</v>
      </c>
      <c r="E346" s="88" t="s">
        <v>27</v>
      </c>
      <c r="F346" s="87"/>
      <c r="G346" s="88" t="s">
        <v>873</v>
      </c>
      <c r="H346" s="87" t="s">
        <v>1017</v>
      </c>
      <c r="I346" s="87" t="s">
        <v>823</v>
      </c>
      <c r="J346" s="101"/>
      <c r="K346" s="90">
        <v>4.6600000003109239</v>
      </c>
      <c r="L346" s="88" t="s">
        <v>122</v>
      </c>
      <c r="M346" s="89">
        <v>7.8750000000000001E-2</v>
      </c>
      <c r="N346" s="89">
        <v>8.8000000005653167E-2</v>
      </c>
      <c r="O346" s="90">
        <v>899.06600000000026</v>
      </c>
      <c r="P346" s="102">
        <v>97.086560000000006</v>
      </c>
      <c r="Q346" s="90"/>
      <c r="R346" s="90">
        <v>3.5378385150000002</v>
      </c>
      <c r="S346" s="91">
        <v>8.9906600000000022E-7</v>
      </c>
      <c r="T346" s="91">
        <f t="shared" si="5"/>
        <v>2.2916548665630919E-3</v>
      </c>
      <c r="U346" s="91">
        <f>R346/'סכום נכסי הקרן'!$C$42</f>
        <v>8.2394903876171935E-4</v>
      </c>
    </row>
    <row r="347" spans="2:21">
      <c r="B347" s="86" t="s">
        <v>1027</v>
      </c>
      <c r="C347" s="87" t="s">
        <v>1028</v>
      </c>
      <c r="D347" s="88" t="s">
        <v>27</v>
      </c>
      <c r="E347" s="88" t="s">
        <v>27</v>
      </c>
      <c r="F347" s="87"/>
      <c r="G347" s="88" t="s">
        <v>958</v>
      </c>
      <c r="H347" s="87" t="s">
        <v>1017</v>
      </c>
      <c r="I347" s="87" t="s">
        <v>823</v>
      </c>
      <c r="J347" s="101"/>
      <c r="K347" s="90">
        <v>5.7300000012018977</v>
      </c>
      <c r="L347" s="88" t="s">
        <v>122</v>
      </c>
      <c r="M347" s="89">
        <v>6.1349999999999995E-2</v>
      </c>
      <c r="N347" s="89">
        <v>6.4200000019459316E-2</v>
      </c>
      <c r="O347" s="90">
        <v>301.70000000000005</v>
      </c>
      <c r="P347" s="102">
        <v>100.02007999999999</v>
      </c>
      <c r="Q347" s="90"/>
      <c r="R347" s="90">
        <v>1.223065861</v>
      </c>
      <c r="S347" s="91">
        <v>3.0170000000000006E-7</v>
      </c>
      <c r="T347" s="91">
        <f t="shared" si="5"/>
        <v>7.9224781476150213E-4</v>
      </c>
      <c r="U347" s="91">
        <f>R347/'סכום נכסי הקרן'!$C$42</f>
        <v>2.8484735417982313E-4</v>
      </c>
    </row>
    <row r="348" spans="2:21">
      <c r="B348" s="86" t="s">
        <v>1029</v>
      </c>
      <c r="C348" s="87" t="s">
        <v>1030</v>
      </c>
      <c r="D348" s="88" t="s">
        <v>27</v>
      </c>
      <c r="E348" s="88" t="s">
        <v>27</v>
      </c>
      <c r="F348" s="87"/>
      <c r="G348" s="88" t="s">
        <v>958</v>
      </c>
      <c r="H348" s="87" t="s">
        <v>1017</v>
      </c>
      <c r="I348" s="87" t="s">
        <v>823</v>
      </c>
      <c r="J348" s="101"/>
      <c r="K348" s="90">
        <v>4.0600000000853163</v>
      </c>
      <c r="L348" s="88" t="s">
        <v>122</v>
      </c>
      <c r="M348" s="89">
        <v>7.1249999999999994E-2</v>
      </c>
      <c r="N348" s="89">
        <v>6.3999999998996276E-2</v>
      </c>
      <c r="O348" s="90">
        <v>905.10000000000014</v>
      </c>
      <c r="P348" s="102">
        <v>108.63289</v>
      </c>
      <c r="Q348" s="90"/>
      <c r="R348" s="90">
        <v>3.9851550110000007</v>
      </c>
      <c r="S348" s="91">
        <v>1.2068000000000002E-6</v>
      </c>
      <c r="T348" s="91">
        <f t="shared" si="5"/>
        <v>2.5814066516166136E-3</v>
      </c>
      <c r="U348" s="91">
        <f>R348/'סכום נכסי הקרן'!$C$42</f>
        <v>9.2812733727330667E-4</v>
      </c>
    </row>
    <row r="349" spans="2:21">
      <c r="B349" s="86" t="s">
        <v>1031</v>
      </c>
      <c r="C349" s="87" t="s">
        <v>1032</v>
      </c>
      <c r="D349" s="88" t="s">
        <v>27</v>
      </c>
      <c r="E349" s="88" t="s">
        <v>27</v>
      </c>
      <c r="F349" s="87"/>
      <c r="G349" s="88" t="s">
        <v>928</v>
      </c>
      <c r="H349" s="87" t="s">
        <v>841</v>
      </c>
      <c r="I349" s="87" t="s">
        <v>823</v>
      </c>
      <c r="J349" s="101"/>
      <c r="K349" s="90">
        <v>4.1000000004579586</v>
      </c>
      <c r="L349" s="88" t="s">
        <v>120</v>
      </c>
      <c r="M349" s="89">
        <v>4.6249999999999999E-2</v>
      </c>
      <c r="N349" s="89">
        <v>7.3200000010075095E-2</v>
      </c>
      <c r="O349" s="90">
        <v>754.34051000000011</v>
      </c>
      <c r="P349" s="102">
        <v>90.838380000000001</v>
      </c>
      <c r="Q349" s="90"/>
      <c r="R349" s="90">
        <v>2.6203220480000002</v>
      </c>
      <c r="S349" s="91">
        <v>1.3715282000000001E-6</v>
      </c>
      <c r="T349" s="91">
        <f t="shared" si="5"/>
        <v>1.6973283963645717E-3</v>
      </c>
      <c r="U349" s="91">
        <f>R349/'סכום נכסי הקרן'!$C$42</f>
        <v>6.1026296806419942E-4</v>
      </c>
    </row>
    <row r="350" spans="2:21">
      <c r="B350" s="86" t="s">
        <v>1033</v>
      </c>
      <c r="C350" s="87" t="s">
        <v>1034</v>
      </c>
      <c r="D350" s="88" t="s">
        <v>27</v>
      </c>
      <c r="E350" s="88" t="s">
        <v>27</v>
      </c>
      <c r="F350" s="87"/>
      <c r="G350" s="88" t="s">
        <v>873</v>
      </c>
      <c r="H350" s="87" t="s">
        <v>841</v>
      </c>
      <c r="I350" s="87" t="s">
        <v>823</v>
      </c>
      <c r="J350" s="101"/>
      <c r="K350" s="90">
        <v>3.6700000001315551</v>
      </c>
      <c r="L350" s="88" t="s">
        <v>123</v>
      </c>
      <c r="M350" s="89">
        <v>8.8749999999999996E-2</v>
      </c>
      <c r="N350" s="89">
        <v>0.10889999999793273</v>
      </c>
      <c r="O350" s="90">
        <v>612.45100000000014</v>
      </c>
      <c r="P350" s="102">
        <v>92.862729999999999</v>
      </c>
      <c r="Q350" s="90"/>
      <c r="R350" s="90">
        <v>2.6605027949999998</v>
      </c>
      <c r="S350" s="91">
        <v>4.8996080000000007E-7</v>
      </c>
      <c r="T350" s="91">
        <f t="shared" si="5"/>
        <v>1.7233557020243069E-3</v>
      </c>
      <c r="U350" s="91">
        <f>R350/'סכום נכסי הקרן'!$C$42</f>
        <v>6.196209101316534E-4</v>
      </c>
    </row>
    <row r="351" spans="2:21">
      <c r="B351" s="86" t="s">
        <v>1035</v>
      </c>
      <c r="C351" s="87" t="s">
        <v>1036</v>
      </c>
      <c r="D351" s="88" t="s">
        <v>27</v>
      </c>
      <c r="E351" s="88" t="s">
        <v>27</v>
      </c>
      <c r="F351" s="87"/>
      <c r="G351" s="88" t="s">
        <v>973</v>
      </c>
      <c r="H351" s="87" t="s">
        <v>1037</v>
      </c>
      <c r="I351" s="87" t="s">
        <v>859</v>
      </c>
      <c r="J351" s="101"/>
      <c r="K351" s="90">
        <v>5.8799999994946308</v>
      </c>
      <c r="L351" s="88" t="s">
        <v>120</v>
      </c>
      <c r="M351" s="89">
        <v>6.3750000000000001E-2</v>
      </c>
      <c r="N351" s="89">
        <v>6.8699999994788388E-2</v>
      </c>
      <c r="O351" s="90">
        <v>844.7600000000001</v>
      </c>
      <c r="P351" s="102">
        <v>98.00779</v>
      </c>
      <c r="Q351" s="90"/>
      <c r="R351" s="90">
        <v>3.166006695000001</v>
      </c>
      <c r="S351" s="91">
        <v>1.6895200000000002E-6</v>
      </c>
      <c r="T351" s="91">
        <f t="shared" si="5"/>
        <v>2.0507987064435251E-3</v>
      </c>
      <c r="U351" s="91">
        <f>R351/'סכום נכסי הקרן'!$C$42</f>
        <v>7.373508321530664E-4</v>
      </c>
    </row>
    <row r="352" spans="2:21">
      <c r="B352" s="86" t="s">
        <v>1038</v>
      </c>
      <c r="C352" s="87" t="s">
        <v>1039</v>
      </c>
      <c r="D352" s="88" t="s">
        <v>27</v>
      </c>
      <c r="E352" s="88" t="s">
        <v>27</v>
      </c>
      <c r="F352" s="87"/>
      <c r="G352" s="88" t="s">
        <v>873</v>
      </c>
      <c r="H352" s="87" t="s">
        <v>841</v>
      </c>
      <c r="I352" s="87" t="s">
        <v>823</v>
      </c>
      <c r="J352" s="101"/>
      <c r="K352" s="90">
        <v>3.7400000012445567</v>
      </c>
      <c r="L352" s="88" t="s">
        <v>123</v>
      </c>
      <c r="M352" s="89">
        <v>8.5000000000000006E-2</v>
      </c>
      <c r="N352" s="89">
        <v>0.10270000003202456</v>
      </c>
      <c r="O352" s="90">
        <v>301.70000000000005</v>
      </c>
      <c r="P352" s="102">
        <v>93.369050000000001</v>
      </c>
      <c r="Q352" s="90"/>
      <c r="R352" s="90">
        <v>1.3177384140000001</v>
      </c>
      <c r="S352" s="91">
        <v>4.0226666666666675E-7</v>
      </c>
      <c r="T352" s="91">
        <f t="shared" si="5"/>
        <v>8.535724953235268E-4</v>
      </c>
      <c r="U352" s="91">
        <f>R352/'סכום נכסי הקרן'!$C$42</f>
        <v>3.0689622913856839E-4</v>
      </c>
    </row>
    <row r="353" spans="2:21">
      <c r="B353" s="86" t="s">
        <v>1040</v>
      </c>
      <c r="C353" s="87" t="s">
        <v>1041</v>
      </c>
      <c r="D353" s="88" t="s">
        <v>27</v>
      </c>
      <c r="E353" s="88" t="s">
        <v>27</v>
      </c>
      <c r="F353" s="87"/>
      <c r="G353" s="88" t="s">
        <v>873</v>
      </c>
      <c r="H353" s="87" t="s">
        <v>841</v>
      </c>
      <c r="I353" s="87" t="s">
        <v>823</v>
      </c>
      <c r="J353" s="101"/>
      <c r="K353" s="90">
        <v>4.0700000001230849</v>
      </c>
      <c r="L353" s="88" t="s">
        <v>123</v>
      </c>
      <c r="M353" s="89">
        <v>8.5000000000000006E-2</v>
      </c>
      <c r="N353" s="89">
        <v>0.10460000001138535</v>
      </c>
      <c r="O353" s="90">
        <v>301.70000000000005</v>
      </c>
      <c r="P353" s="102">
        <v>92.106049999999996</v>
      </c>
      <c r="Q353" s="90"/>
      <c r="R353" s="90">
        <v>1.2999134120000004</v>
      </c>
      <c r="S353" s="91">
        <v>4.0226666666666675E-7</v>
      </c>
      <c r="T353" s="91">
        <f t="shared" si="5"/>
        <v>8.4202624966912441E-4</v>
      </c>
      <c r="U353" s="91">
        <f>R353/'סכום נכסי הקרן'!$C$42</f>
        <v>3.0274485444988354E-4</v>
      </c>
    </row>
    <row r="354" spans="2:21">
      <c r="B354" s="86" t="s">
        <v>1042</v>
      </c>
      <c r="C354" s="87" t="s">
        <v>1043</v>
      </c>
      <c r="D354" s="88" t="s">
        <v>27</v>
      </c>
      <c r="E354" s="88" t="s">
        <v>27</v>
      </c>
      <c r="F354" s="87"/>
      <c r="G354" s="88" t="s">
        <v>965</v>
      </c>
      <c r="H354" s="87" t="s">
        <v>1037</v>
      </c>
      <c r="I354" s="87" t="s">
        <v>859</v>
      </c>
      <c r="J354" s="101"/>
      <c r="K354" s="90">
        <v>5.8700000001262493</v>
      </c>
      <c r="L354" s="88" t="s">
        <v>120</v>
      </c>
      <c r="M354" s="89">
        <v>4.1250000000000002E-2</v>
      </c>
      <c r="N354" s="89">
        <v>7.3499999999999996E-2</v>
      </c>
      <c r="O354" s="90">
        <v>498.58942000000008</v>
      </c>
      <c r="P354" s="102">
        <v>83.088040000000007</v>
      </c>
      <c r="Q354" s="90"/>
      <c r="R354" s="90">
        <v>1.5841615400000002</v>
      </c>
      <c r="S354" s="91">
        <v>9.9717884000000007E-7</v>
      </c>
      <c r="T354" s="91">
        <f t="shared" si="5"/>
        <v>1.0261495789507741E-3</v>
      </c>
      <c r="U354" s="91">
        <f>R354/'סכום נכסי הקרן'!$C$42</f>
        <v>3.6894515467342779E-4</v>
      </c>
    </row>
    <row r="355" spans="2:21">
      <c r="B355" s="86" t="s">
        <v>1044</v>
      </c>
      <c r="C355" s="87" t="s">
        <v>1045</v>
      </c>
      <c r="D355" s="88" t="s">
        <v>27</v>
      </c>
      <c r="E355" s="88" t="s">
        <v>27</v>
      </c>
      <c r="F355" s="87"/>
      <c r="G355" s="88" t="s">
        <v>880</v>
      </c>
      <c r="H355" s="87" t="s">
        <v>1046</v>
      </c>
      <c r="I355" s="87" t="s">
        <v>859</v>
      </c>
      <c r="J355" s="101"/>
      <c r="K355" s="90">
        <v>3.7500000006070224</v>
      </c>
      <c r="L355" s="88" t="s">
        <v>122</v>
      </c>
      <c r="M355" s="89">
        <v>2.6249999999999999E-2</v>
      </c>
      <c r="N355" s="89">
        <v>0.10710000001384012</v>
      </c>
      <c r="O355" s="90">
        <v>544.56850000000009</v>
      </c>
      <c r="P355" s="102">
        <v>74.637299999999996</v>
      </c>
      <c r="Q355" s="90"/>
      <c r="R355" s="90">
        <v>1.647387532</v>
      </c>
      <c r="S355" s="91">
        <v>2.131049933474212E-6</v>
      </c>
      <c r="T355" s="91">
        <f t="shared" si="5"/>
        <v>1.0671045721325585E-3</v>
      </c>
      <c r="U355" s="91">
        <f>R355/'סכום נכסי הקרן'!$C$42</f>
        <v>3.8367024602858137E-4</v>
      </c>
    </row>
    <row r="356" spans="2:21">
      <c r="B356" s="86" t="s">
        <v>1047</v>
      </c>
      <c r="C356" s="87" t="s">
        <v>1048</v>
      </c>
      <c r="D356" s="88" t="s">
        <v>27</v>
      </c>
      <c r="E356" s="88" t="s">
        <v>27</v>
      </c>
      <c r="F356" s="87"/>
      <c r="G356" s="88" t="s">
        <v>965</v>
      </c>
      <c r="H356" s="87" t="s">
        <v>1046</v>
      </c>
      <c r="I356" s="87" t="s">
        <v>859</v>
      </c>
      <c r="J356" s="101"/>
      <c r="K356" s="90">
        <v>5.490000003045969</v>
      </c>
      <c r="L356" s="88" t="s">
        <v>120</v>
      </c>
      <c r="M356" s="89">
        <v>4.7500000000000001E-2</v>
      </c>
      <c r="N356" s="89">
        <v>7.980000006091939E-2</v>
      </c>
      <c r="O356" s="90">
        <v>60.340000000000011</v>
      </c>
      <c r="P356" s="102">
        <v>83.946640000000002</v>
      </c>
      <c r="Q356" s="90"/>
      <c r="R356" s="90">
        <v>0.19369860900000002</v>
      </c>
      <c r="S356" s="91">
        <v>1.9783606557377051E-8</v>
      </c>
      <c r="T356" s="91">
        <f t="shared" si="5"/>
        <v>1.2546936726459137E-4</v>
      </c>
      <c r="U356" s="91">
        <f>R356/'סכום נכסי הקרן'!$C$42</f>
        <v>4.5111664090477043E-5</v>
      </c>
    </row>
    <row r="357" spans="2:21">
      <c r="B357" s="86" t="s">
        <v>1049</v>
      </c>
      <c r="C357" s="87" t="s">
        <v>1050</v>
      </c>
      <c r="D357" s="88" t="s">
        <v>27</v>
      </c>
      <c r="E357" s="88" t="s">
        <v>27</v>
      </c>
      <c r="F357" s="87"/>
      <c r="G357" s="88" t="s">
        <v>965</v>
      </c>
      <c r="H357" s="87" t="s">
        <v>1046</v>
      </c>
      <c r="I357" s="87" t="s">
        <v>859</v>
      </c>
      <c r="J357" s="101"/>
      <c r="K357" s="90">
        <v>5.7699999993492872</v>
      </c>
      <c r="L357" s="88" t="s">
        <v>120</v>
      </c>
      <c r="M357" s="89">
        <v>7.3749999999999996E-2</v>
      </c>
      <c r="N357" s="89">
        <v>7.9799999990090062E-2</v>
      </c>
      <c r="O357" s="90">
        <v>905.10000000000014</v>
      </c>
      <c r="P357" s="102">
        <v>96.795100000000005</v>
      </c>
      <c r="Q357" s="90"/>
      <c r="R357" s="90">
        <v>3.3501774340000012</v>
      </c>
      <c r="S357" s="91">
        <v>8.2281818181818192E-7</v>
      </c>
      <c r="T357" s="91">
        <f t="shared" si="5"/>
        <v>2.1700963421378643E-3</v>
      </c>
      <c r="U357" s="91">
        <f>R357/'סכום נכסי הקרן'!$C$42</f>
        <v>7.802434918162183E-4</v>
      </c>
    </row>
    <row r="358" spans="2:21">
      <c r="B358" s="86" t="s">
        <v>1051</v>
      </c>
      <c r="C358" s="87" t="s">
        <v>1052</v>
      </c>
      <c r="D358" s="88" t="s">
        <v>27</v>
      </c>
      <c r="E358" s="88" t="s">
        <v>27</v>
      </c>
      <c r="F358" s="87"/>
      <c r="G358" s="88" t="s">
        <v>919</v>
      </c>
      <c r="H358" s="87" t="s">
        <v>1053</v>
      </c>
      <c r="I358" s="87" t="s">
        <v>823</v>
      </c>
      <c r="J358" s="101"/>
      <c r="K358" s="90">
        <v>2.1700000004332209</v>
      </c>
      <c r="L358" s="88" t="s">
        <v>123</v>
      </c>
      <c r="M358" s="89">
        <v>0.06</v>
      </c>
      <c r="N358" s="89">
        <v>9.5200000011552585E-2</v>
      </c>
      <c r="O358" s="90">
        <v>715.02900000000011</v>
      </c>
      <c r="P358" s="102">
        <v>93.164330000000007</v>
      </c>
      <c r="Q358" s="90"/>
      <c r="R358" s="90">
        <v>3.1161924450000003</v>
      </c>
      <c r="S358" s="91">
        <v>5.7202320000000008E-7</v>
      </c>
      <c r="T358" s="91">
        <f t="shared" si="5"/>
        <v>2.0185312448415668E-3</v>
      </c>
      <c r="U358" s="91">
        <f>R358/'סכום נכסי הקרן'!$C$42</f>
        <v>7.257492841372049E-4</v>
      </c>
    </row>
    <row r="359" spans="2:21">
      <c r="B359" s="86" t="s">
        <v>1054</v>
      </c>
      <c r="C359" s="87" t="s">
        <v>1055</v>
      </c>
      <c r="D359" s="88" t="s">
        <v>27</v>
      </c>
      <c r="E359" s="88" t="s">
        <v>27</v>
      </c>
      <c r="F359" s="87"/>
      <c r="G359" s="88" t="s">
        <v>919</v>
      </c>
      <c r="H359" s="87" t="s">
        <v>1053</v>
      </c>
      <c r="I359" s="87" t="s">
        <v>823</v>
      </c>
      <c r="J359" s="101"/>
      <c r="K359" s="90">
        <v>2.1600000007283864</v>
      </c>
      <c r="L359" s="88" t="s">
        <v>122</v>
      </c>
      <c r="M359" s="89">
        <v>0.05</v>
      </c>
      <c r="N359" s="89">
        <v>7.0100000026321233E-2</v>
      </c>
      <c r="O359" s="90">
        <v>301.70000000000005</v>
      </c>
      <c r="P359" s="102">
        <v>98.800359999999998</v>
      </c>
      <c r="Q359" s="90"/>
      <c r="R359" s="90">
        <v>1.2081507819999999</v>
      </c>
      <c r="S359" s="91">
        <v>3.0170000000000006E-7</v>
      </c>
      <c r="T359" s="91">
        <f t="shared" si="5"/>
        <v>7.8258648815470442E-4</v>
      </c>
      <c r="U359" s="91">
        <f>R359/'סכום נכסי הקרן'!$C$42</f>
        <v>2.8137368941163202E-4</v>
      </c>
    </row>
    <row r="360" spans="2:21">
      <c r="B360" s="86" t="s">
        <v>1056</v>
      </c>
      <c r="C360" s="87" t="s">
        <v>1057</v>
      </c>
      <c r="D360" s="88" t="s">
        <v>27</v>
      </c>
      <c r="E360" s="88" t="s">
        <v>27</v>
      </c>
      <c r="F360" s="87"/>
      <c r="G360" s="88" t="s">
        <v>973</v>
      </c>
      <c r="H360" s="87" t="s">
        <v>1046</v>
      </c>
      <c r="I360" s="87" t="s">
        <v>859</v>
      </c>
      <c r="J360" s="101"/>
      <c r="K360" s="90">
        <v>6.0399999994202291</v>
      </c>
      <c r="L360" s="88" t="s">
        <v>120</v>
      </c>
      <c r="M360" s="89">
        <v>5.1249999999999997E-2</v>
      </c>
      <c r="N360" s="89">
        <v>8.7999999990101496E-2</v>
      </c>
      <c r="O360" s="90">
        <v>905.10000000000014</v>
      </c>
      <c r="P360" s="102">
        <v>81.72842</v>
      </c>
      <c r="Q360" s="90"/>
      <c r="R360" s="90">
        <v>2.8287041909999999</v>
      </c>
      <c r="S360" s="91">
        <v>4.5255000000000007E-7</v>
      </c>
      <c r="T360" s="91">
        <f t="shared" si="5"/>
        <v>1.832309105655311E-3</v>
      </c>
      <c r="U360" s="91">
        <f>R360/'סכום נכסי הקרן'!$C$42</f>
        <v>6.5879437097928048E-4</v>
      </c>
    </row>
    <row r="361" spans="2:21">
      <c r="B361" s="86" t="s">
        <v>1058</v>
      </c>
      <c r="C361" s="87" t="s">
        <v>1059</v>
      </c>
      <c r="D361" s="88" t="s">
        <v>27</v>
      </c>
      <c r="E361" s="88" t="s">
        <v>27</v>
      </c>
      <c r="F361" s="87"/>
      <c r="G361" s="88" t="s">
        <v>880</v>
      </c>
      <c r="H361" s="87" t="s">
        <v>1060</v>
      </c>
      <c r="I361" s="87" t="s">
        <v>859</v>
      </c>
      <c r="J361" s="101"/>
      <c r="K361" s="90">
        <v>2.6599999993233125</v>
      </c>
      <c r="L361" s="88" t="s">
        <v>122</v>
      </c>
      <c r="M361" s="89">
        <v>3.6249999999999998E-2</v>
      </c>
      <c r="N361" s="89">
        <v>0.46459999990070655</v>
      </c>
      <c r="O361" s="90">
        <v>935.2700000000001</v>
      </c>
      <c r="P361" s="102">
        <v>38.2044</v>
      </c>
      <c r="Q361" s="90"/>
      <c r="R361" s="90">
        <v>1.4482304529999999</v>
      </c>
      <c r="S361" s="91">
        <v>2.6722000000000004E-6</v>
      </c>
      <c r="T361" s="91">
        <f t="shared" si="5"/>
        <v>9.3809945011645633E-4</v>
      </c>
      <c r="U361" s="91">
        <f>R361/'סכום נכסי הקרן'!$C$42</f>
        <v>3.3728732518329747E-4</v>
      </c>
    </row>
    <row r="362" spans="2:21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1"/>
      <c r="U362" s="91"/>
    </row>
    <row r="363" spans="2:21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</row>
    <row r="364" spans="2:21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</row>
    <row r="365" spans="2:21">
      <c r="B365" s="95" t="s">
        <v>199</v>
      </c>
      <c r="C365" s="105"/>
      <c r="D365" s="105"/>
      <c r="E365" s="105"/>
      <c r="F365" s="105"/>
      <c r="G365" s="105"/>
      <c r="H365" s="105"/>
      <c r="I365" s="105"/>
      <c r="J365" s="105"/>
      <c r="K365" s="105"/>
      <c r="L365" s="94"/>
      <c r="M365" s="94"/>
      <c r="N365" s="94"/>
      <c r="O365" s="94"/>
      <c r="P365" s="94"/>
      <c r="Q365" s="94"/>
      <c r="R365" s="94"/>
      <c r="S365" s="94"/>
      <c r="T365" s="94"/>
      <c r="U365" s="94"/>
    </row>
    <row r="366" spans="2:21">
      <c r="B366" s="95" t="s">
        <v>104</v>
      </c>
      <c r="C366" s="105"/>
      <c r="D366" s="105"/>
      <c r="E366" s="105"/>
      <c r="F366" s="105"/>
      <c r="G366" s="105"/>
      <c r="H366" s="105"/>
      <c r="I366" s="105"/>
      <c r="J366" s="105"/>
      <c r="K366" s="105"/>
      <c r="L366" s="94"/>
      <c r="M366" s="94"/>
      <c r="N366" s="94"/>
      <c r="O366" s="94"/>
      <c r="P366" s="94"/>
      <c r="Q366" s="94"/>
      <c r="R366" s="94"/>
      <c r="S366" s="94"/>
      <c r="T366" s="94"/>
      <c r="U366" s="94"/>
    </row>
    <row r="367" spans="2:21">
      <c r="B367" s="95" t="s">
        <v>182</v>
      </c>
      <c r="C367" s="105"/>
      <c r="D367" s="105"/>
      <c r="E367" s="105"/>
      <c r="F367" s="105"/>
      <c r="G367" s="105"/>
      <c r="H367" s="105"/>
      <c r="I367" s="105"/>
      <c r="J367" s="105"/>
      <c r="K367" s="105"/>
      <c r="L367" s="94"/>
      <c r="M367" s="94"/>
      <c r="N367" s="94"/>
      <c r="O367" s="94"/>
      <c r="P367" s="94"/>
      <c r="Q367" s="94"/>
      <c r="R367" s="94"/>
      <c r="S367" s="94"/>
      <c r="T367" s="94"/>
      <c r="U367" s="94"/>
    </row>
    <row r="368" spans="2:21">
      <c r="B368" s="95" t="s">
        <v>190</v>
      </c>
      <c r="C368" s="105"/>
      <c r="D368" s="105"/>
      <c r="E368" s="105"/>
      <c r="F368" s="105"/>
      <c r="G368" s="105"/>
      <c r="H368" s="105"/>
      <c r="I368" s="105"/>
      <c r="J368" s="105"/>
      <c r="K368" s="105"/>
      <c r="L368" s="94"/>
      <c r="M368" s="94"/>
      <c r="N368" s="94"/>
      <c r="O368" s="94"/>
      <c r="P368" s="94"/>
      <c r="Q368" s="94"/>
      <c r="R368" s="94"/>
      <c r="S368" s="94"/>
      <c r="T368" s="94"/>
      <c r="U368" s="94"/>
    </row>
    <row r="369" spans="2:21">
      <c r="B369" s="144" t="s">
        <v>195</v>
      </c>
      <c r="C369" s="144"/>
      <c r="D369" s="144"/>
      <c r="E369" s="144"/>
      <c r="F369" s="144"/>
      <c r="G369" s="144"/>
      <c r="H369" s="144"/>
      <c r="I369" s="144"/>
      <c r="J369" s="144"/>
      <c r="K369" s="144"/>
      <c r="L369" s="94"/>
      <c r="M369" s="94"/>
      <c r="N369" s="94"/>
      <c r="O369" s="94"/>
      <c r="P369" s="94"/>
      <c r="Q369" s="94"/>
      <c r="R369" s="94"/>
      <c r="S369" s="94"/>
      <c r="T369" s="94"/>
      <c r="U369" s="94"/>
    </row>
    <row r="370" spans="2:21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</row>
    <row r="371" spans="2:21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</row>
    <row r="372" spans="2:21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</row>
    <row r="373" spans="2:21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</row>
    <row r="374" spans="2:21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</row>
    <row r="375" spans="2:21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</row>
    <row r="376" spans="2:21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  <c r="T376" s="94"/>
      <c r="U376" s="94"/>
    </row>
    <row r="377" spans="2:21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</row>
    <row r="378" spans="2:21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</row>
    <row r="379" spans="2:21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</row>
    <row r="380" spans="2:21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</row>
    <row r="381" spans="2:21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  <c r="T381" s="94"/>
      <c r="U381" s="94"/>
    </row>
    <row r="382" spans="2:21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  <c r="T382" s="94"/>
      <c r="U382" s="94"/>
    </row>
    <row r="383" spans="2:21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  <c r="T383" s="94"/>
      <c r="U383" s="94"/>
    </row>
    <row r="384" spans="2:21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</row>
    <row r="385" spans="2:21">
      <c r="B385" s="94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  <c r="T385" s="94"/>
      <c r="U385" s="94"/>
    </row>
    <row r="386" spans="2:21"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</row>
    <row r="387" spans="2:21">
      <c r="B387" s="94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  <c r="T387" s="94"/>
      <c r="U387" s="94"/>
    </row>
    <row r="388" spans="2:21">
      <c r="B388" s="94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</row>
    <row r="389" spans="2:21"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</row>
    <row r="390" spans="2:21"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</row>
    <row r="391" spans="2:21">
      <c r="B391" s="94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</row>
    <row r="392" spans="2:21">
      <c r="B392" s="94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  <c r="T392" s="94"/>
      <c r="U392" s="94"/>
    </row>
    <row r="393" spans="2:21"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  <c r="T393" s="94"/>
      <c r="U393" s="94"/>
    </row>
    <row r="394" spans="2:21"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  <c r="T394" s="94"/>
      <c r="U394" s="94"/>
    </row>
    <row r="395" spans="2:21">
      <c r="B395" s="94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  <c r="T395" s="94"/>
      <c r="U395" s="94"/>
    </row>
    <row r="396" spans="2:21">
      <c r="B396" s="94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  <c r="T396" s="94"/>
      <c r="U396" s="94"/>
    </row>
    <row r="397" spans="2:21"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  <c r="T397" s="94"/>
      <c r="U397" s="94"/>
    </row>
    <row r="398" spans="2:21"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</row>
    <row r="399" spans="2:21"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</row>
    <row r="400" spans="2:21"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  <c r="T400" s="94"/>
      <c r="U400" s="94"/>
    </row>
    <row r="401" spans="2:21"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  <c r="T401" s="94"/>
      <c r="U401" s="94"/>
    </row>
    <row r="402" spans="2:21"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</row>
    <row r="403" spans="2:21"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</row>
    <row r="404" spans="2:21"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  <c r="T404" s="94"/>
      <c r="U404" s="94"/>
    </row>
    <row r="405" spans="2:21"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  <c r="T405" s="94"/>
      <c r="U405" s="94"/>
    </row>
    <row r="406" spans="2:21"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  <c r="T406" s="94"/>
      <c r="U406" s="94"/>
    </row>
    <row r="407" spans="2:21"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  <c r="T407" s="94"/>
      <c r="U407" s="94"/>
    </row>
    <row r="408" spans="2:21"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  <c r="T408" s="94"/>
      <c r="U408" s="94"/>
    </row>
    <row r="409" spans="2:21"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  <c r="T409" s="94"/>
      <c r="U409" s="94"/>
    </row>
    <row r="410" spans="2:21">
      <c r="B410" s="94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</row>
    <row r="411" spans="2:21">
      <c r="B411" s="94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</row>
    <row r="412" spans="2:21">
      <c r="B412" s="94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</row>
    <row r="413" spans="2:21">
      <c r="B413" s="94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</row>
    <row r="414" spans="2:21"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</row>
    <row r="415" spans="2:21">
      <c r="B415" s="94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</row>
    <row r="416" spans="2:21">
      <c r="B416" s="94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  <c r="T416" s="94"/>
      <c r="U416" s="94"/>
    </row>
    <row r="417" spans="2:21">
      <c r="B417" s="94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  <c r="T417" s="94"/>
      <c r="U417" s="94"/>
    </row>
    <row r="418" spans="2:21"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</row>
    <row r="419" spans="2:21">
      <c r="B419" s="94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94"/>
      <c r="U419" s="94"/>
    </row>
    <row r="420" spans="2:21">
      <c r="B420" s="94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  <c r="T420" s="94"/>
      <c r="U420" s="94"/>
    </row>
    <row r="421" spans="2:21">
      <c r="B421" s="94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T421" s="94"/>
      <c r="U421" s="94"/>
    </row>
    <row r="422" spans="2:21">
      <c r="B422" s="94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  <c r="T422" s="94"/>
      <c r="U422" s="94"/>
    </row>
    <row r="423" spans="2:21">
      <c r="B423" s="94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94"/>
      <c r="U423" s="94"/>
    </row>
    <row r="424" spans="2:21">
      <c r="B424" s="94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  <c r="T424" s="94"/>
      <c r="U424" s="94"/>
    </row>
    <row r="425" spans="2:21">
      <c r="B425" s="94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</row>
    <row r="426" spans="2:21"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94"/>
      <c r="U426" s="94"/>
    </row>
    <row r="427" spans="2:21"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  <c r="U427" s="94"/>
    </row>
    <row r="428" spans="2:21">
      <c r="B428" s="94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94"/>
      <c r="U428" s="94"/>
    </row>
    <row r="429" spans="2:21"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T429" s="94"/>
      <c r="U429" s="94"/>
    </row>
    <row r="430" spans="2:21"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</row>
    <row r="431" spans="2:21"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  <c r="U431" s="94"/>
    </row>
    <row r="432" spans="2:21">
      <c r="B432" s="94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T432" s="94"/>
      <c r="U432" s="94"/>
    </row>
    <row r="433" spans="2:21">
      <c r="B433" s="94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94"/>
      <c r="U433" s="94"/>
    </row>
    <row r="434" spans="2:21">
      <c r="B434" s="94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  <c r="U434" s="94"/>
    </row>
    <row r="435" spans="2:21">
      <c r="B435" s="94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  <c r="U435" s="94"/>
    </row>
    <row r="436" spans="2:21">
      <c r="B436" s="94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94"/>
      <c r="U436" s="94"/>
    </row>
    <row r="437" spans="2:21">
      <c r="B437" s="94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  <c r="T437" s="94"/>
      <c r="U437" s="94"/>
    </row>
    <row r="438" spans="2:21">
      <c r="B438" s="94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T438" s="94"/>
      <c r="U438" s="94"/>
    </row>
    <row r="439" spans="2:21">
      <c r="B439" s="94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  <c r="U439" s="94"/>
    </row>
    <row r="440" spans="2:21">
      <c r="B440" s="94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</row>
    <row r="441" spans="2:21">
      <c r="B441" s="94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T441" s="94"/>
      <c r="U441" s="94"/>
    </row>
    <row r="442" spans="2:21">
      <c r="B442" s="94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</row>
    <row r="443" spans="2:21">
      <c r="B443" s="94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  <c r="U443" s="94"/>
    </row>
    <row r="444" spans="2:21">
      <c r="B444" s="94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  <c r="U444" s="94"/>
    </row>
    <row r="445" spans="2:21">
      <c r="B445" s="94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</row>
    <row r="446" spans="2:21">
      <c r="B446" s="94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T446" s="94"/>
      <c r="U446" s="94"/>
    </row>
    <row r="447" spans="2:21"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  <c r="U447" s="94"/>
    </row>
    <row r="448" spans="2:21">
      <c r="B448" s="94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  <c r="T448" s="94"/>
      <c r="U448" s="94"/>
    </row>
    <row r="449" spans="2:21">
      <c r="B449" s="94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  <c r="T449" s="94"/>
      <c r="U449" s="94"/>
    </row>
    <row r="450" spans="2:21">
      <c r="B450" s="94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  <c r="T450" s="94"/>
      <c r="U450" s="94"/>
    </row>
    <row r="451" spans="2:21">
      <c r="B451" s="94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  <c r="T451" s="94"/>
      <c r="U451" s="94"/>
    </row>
    <row r="452" spans="2:21">
      <c r="B452" s="94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</row>
    <row r="453" spans="2:21">
      <c r="B453" s="94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  <c r="T453" s="94"/>
      <c r="U453" s="94"/>
    </row>
    <row r="454" spans="2:21">
      <c r="B454" s="94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  <c r="T454" s="94"/>
      <c r="U454" s="94"/>
    </row>
    <row r="455" spans="2:21">
      <c r="B455" s="94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T455" s="94"/>
      <c r="U455" s="94"/>
    </row>
    <row r="456" spans="2:21">
      <c r="B456" s="94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  <c r="T456" s="94"/>
      <c r="U456" s="94"/>
    </row>
    <row r="457" spans="2:21">
      <c r="B457" s="94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  <c r="T457" s="94"/>
      <c r="U457" s="94"/>
    </row>
    <row r="458" spans="2:21">
      <c r="B458" s="94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  <c r="T458" s="94"/>
      <c r="U458" s="94"/>
    </row>
    <row r="459" spans="2:21">
      <c r="B459" s="94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  <c r="T459" s="94"/>
      <c r="U459" s="94"/>
    </row>
    <row r="460" spans="2:21">
      <c r="B460" s="94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  <c r="T460" s="94"/>
      <c r="U460" s="94"/>
    </row>
    <row r="461" spans="2:21">
      <c r="B461" s="94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  <c r="T461" s="94"/>
      <c r="U461" s="94"/>
    </row>
    <row r="462" spans="2:21">
      <c r="B462" s="94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  <c r="T462" s="94"/>
      <c r="U462" s="94"/>
    </row>
    <row r="463" spans="2:21">
      <c r="B463" s="94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  <c r="T463" s="94"/>
      <c r="U463" s="94"/>
    </row>
    <row r="464" spans="2:21">
      <c r="B464" s="94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  <c r="T464" s="94"/>
      <c r="U464" s="94"/>
    </row>
    <row r="465" spans="2:21">
      <c r="B465" s="94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  <c r="T465" s="94"/>
      <c r="U465" s="94"/>
    </row>
    <row r="466" spans="2:21">
      <c r="B466" s="94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  <c r="T466" s="94"/>
      <c r="U466" s="94"/>
    </row>
    <row r="467" spans="2:21">
      <c r="B467" s="94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  <c r="T467" s="94"/>
      <c r="U467" s="94"/>
    </row>
    <row r="468" spans="2:21">
      <c r="B468" s="94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  <c r="T468" s="94"/>
      <c r="U468" s="94"/>
    </row>
    <row r="469" spans="2:21">
      <c r="B469" s="94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  <c r="T469" s="94"/>
      <c r="U469" s="94"/>
    </row>
    <row r="470" spans="2:21">
      <c r="B470" s="94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T470" s="94"/>
      <c r="U470" s="94"/>
    </row>
    <row r="471" spans="2:21">
      <c r="B471" s="94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T471" s="94"/>
      <c r="U471" s="94"/>
    </row>
    <row r="472" spans="2:21">
      <c r="B472" s="94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</row>
    <row r="473" spans="2:21">
      <c r="B473" s="94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</row>
    <row r="474" spans="2:21">
      <c r="B474" s="94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</row>
    <row r="475" spans="2:21">
      <c r="B475" s="94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T475" s="94"/>
      <c r="U475" s="94"/>
    </row>
    <row r="476" spans="2:21">
      <c r="B476" s="94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</row>
    <row r="477" spans="2:21">
      <c r="B477" s="94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T477" s="94"/>
      <c r="U477" s="94"/>
    </row>
    <row r="478" spans="2:21">
      <c r="B478" s="94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  <c r="U478" s="94"/>
    </row>
    <row r="479" spans="2:21">
      <c r="B479" s="94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</row>
    <row r="480" spans="2:21">
      <c r="B480" s="94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</row>
    <row r="481" spans="2:21">
      <c r="B481" s="94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</row>
    <row r="482" spans="2:21">
      <c r="B482" s="94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</row>
    <row r="483" spans="2:21">
      <c r="B483" s="94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</row>
    <row r="484" spans="2:21">
      <c r="B484" s="94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</row>
    <row r="485" spans="2:21"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</row>
    <row r="486" spans="2:21">
      <c r="B486" s="94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</row>
    <row r="487" spans="2:21">
      <c r="B487" s="94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</row>
    <row r="488" spans="2:21">
      <c r="B488" s="94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</row>
    <row r="489" spans="2:21"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</row>
    <row r="490" spans="2:21">
      <c r="B490" s="94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</row>
    <row r="491" spans="2:21">
      <c r="B491" s="94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</row>
    <row r="492" spans="2:21">
      <c r="B492" s="94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</row>
    <row r="493" spans="2:21">
      <c r="B493" s="94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</row>
    <row r="494" spans="2:21">
      <c r="B494" s="94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</row>
    <row r="495" spans="2:21">
      <c r="B495" s="94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</row>
    <row r="496" spans="2:21">
      <c r="B496" s="94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T496" s="94"/>
      <c r="U496" s="94"/>
    </row>
    <row r="497" spans="2:21">
      <c r="B497" s="94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  <c r="T497" s="94"/>
      <c r="U497" s="94"/>
    </row>
    <row r="498" spans="2:21">
      <c r="B498" s="94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</row>
    <row r="499" spans="2:21">
      <c r="B499" s="94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  <c r="T499" s="94"/>
      <c r="U499" s="94"/>
    </row>
    <row r="500" spans="2:21">
      <c r="B500" s="94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  <c r="T500" s="94"/>
      <c r="U500" s="94"/>
    </row>
    <row r="501" spans="2:21">
      <c r="B501" s="94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</row>
    <row r="502" spans="2:21">
      <c r="B502" s="94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  <c r="T502" s="94"/>
      <c r="U502" s="94"/>
    </row>
    <row r="503" spans="2:21">
      <c r="B503" s="94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  <c r="T503" s="94"/>
      <c r="U503" s="94"/>
    </row>
    <row r="504" spans="2:21">
      <c r="B504" s="94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T504" s="94"/>
      <c r="U504" s="94"/>
    </row>
    <row r="505" spans="2:21">
      <c r="B505" s="94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</row>
    <row r="506" spans="2:21">
      <c r="B506" s="94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  <c r="T506" s="94"/>
      <c r="U506" s="94"/>
    </row>
    <row r="507" spans="2:21">
      <c r="B507" s="94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  <c r="T507" s="94"/>
      <c r="U507" s="94"/>
    </row>
    <row r="508" spans="2:21">
      <c r="B508" s="94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  <c r="U508" s="94"/>
    </row>
    <row r="509" spans="2:21">
      <c r="B509" s="94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  <c r="T509" s="94"/>
      <c r="U509" s="94"/>
    </row>
    <row r="510" spans="2:21">
      <c r="B510" s="94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  <c r="T510" s="94"/>
      <c r="U510" s="94"/>
    </row>
    <row r="511" spans="2:21">
      <c r="B511" s="94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  <c r="T511" s="94"/>
      <c r="U511" s="94"/>
    </row>
    <row r="512" spans="2:21">
      <c r="B512" s="94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T512" s="94"/>
      <c r="U512" s="94"/>
    </row>
    <row r="513" spans="2:21">
      <c r="B513" s="94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  <c r="T513" s="94"/>
      <c r="U513" s="94"/>
    </row>
    <row r="514" spans="2:21"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</row>
    <row r="515" spans="2:21"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</row>
    <row r="516" spans="2:21">
      <c r="B516" s="94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  <c r="T516" s="94"/>
      <c r="U516" s="94"/>
    </row>
    <row r="517" spans="2:21">
      <c r="B517" s="94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  <c r="T517" s="94"/>
      <c r="U517" s="94"/>
    </row>
    <row r="518" spans="2:21">
      <c r="B518" s="94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  <c r="T518" s="94"/>
      <c r="U518" s="94"/>
    </row>
    <row r="519" spans="2:21">
      <c r="B519" s="94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  <c r="T519" s="94"/>
      <c r="U519" s="94"/>
    </row>
    <row r="520" spans="2:21">
      <c r="B520" s="94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</row>
    <row r="521" spans="2:21">
      <c r="B521" s="94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</row>
    <row r="522" spans="2:21">
      <c r="B522" s="94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</row>
    <row r="523" spans="2:21">
      <c r="B523" s="94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</row>
    <row r="524" spans="2:21">
      <c r="B524" s="94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  <c r="U524" s="94"/>
    </row>
    <row r="525" spans="2:21">
      <c r="B525" s="94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  <c r="T525" s="94"/>
      <c r="U525" s="94"/>
    </row>
    <row r="526" spans="2:21">
      <c r="B526" s="94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</row>
    <row r="527" spans="2:21">
      <c r="B527" s="94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</row>
    <row r="528" spans="2:21">
      <c r="B528" s="94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</row>
    <row r="529" spans="2:21">
      <c r="B529" s="94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</row>
    <row r="530" spans="2:21">
      <c r="B530" s="94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  <c r="T530" s="94"/>
      <c r="U530" s="94"/>
    </row>
    <row r="531" spans="2:21">
      <c r="B531" s="94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</row>
    <row r="532" spans="2:21">
      <c r="B532" s="94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  <c r="T532" s="94"/>
      <c r="U532" s="94"/>
    </row>
    <row r="533" spans="2:21">
      <c r="B533" s="94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</row>
    <row r="534" spans="2:21">
      <c r="B534" s="94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</row>
    <row r="535" spans="2:21">
      <c r="B535" s="94"/>
      <c r="C535" s="94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  <c r="T535" s="94"/>
      <c r="U535" s="94"/>
    </row>
    <row r="536" spans="2:21">
      <c r="B536" s="94"/>
      <c r="C536" s="94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  <c r="T536" s="94"/>
      <c r="U536" s="94"/>
    </row>
    <row r="537" spans="2:21">
      <c r="B537" s="94"/>
      <c r="C537" s="94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  <c r="T537" s="94"/>
      <c r="U537" s="94"/>
    </row>
    <row r="538" spans="2:21">
      <c r="B538" s="94"/>
      <c r="C538" s="94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  <c r="T538" s="94"/>
      <c r="U538" s="94"/>
    </row>
    <row r="539" spans="2:21">
      <c r="B539" s="94"/>
      <c r="C539" s="94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  <c r="T539" s="94"/>
      <c r="U539" s="94"/>
    </row>
    <row r="540" spans="2:21">
      <c r="B540" s="94"/>
      <c r="C540" s="94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  <c r="T540" s="94"/>
      <c r="U540" s="94"/>
    </row>
    <row r="541" spans="2:21">
      <c r="B541" s="94"/>
      <c r="C541" s="94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  <c r="T541" s="94"/>
      <c r="U541" s="94"/>
    </row>
    <row r="542" spans="2:21">
      <c r="B542" s="94"/>
      <c r="C542" s="94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  <c r="T542" s="94"/>
      <c r="U542" s="94"/>
    </row>
    <row r="543" spans="2:21">
      <c r="B543" s="94"/>
      <c r="C543" s="94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  <c r="T543" s="94"/>
      <c r="U543" s="94"/>
    </row>
    <row r="544" spans="2:21">
      <c r="B544" s="94"/>
      <c r="C544" s="94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  <c r="T544" s="94"/>
      <c r="U544" s="94"/>
    </row>
    <row r="545" spans="2:21">
      <c r="B545" s="94"/>
      <c r="C545" s="94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  <c r="T545" s="94"/>
      <c r="U545" s="94"/>
    </row>
    <row r="546" spans="2:21">
      <c r="B546" s="94"/>
      <c r="C546" s="94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  <c r="T546" s="94"/>
      <c r="U546" s="94"/>
    </row>
    <row r="547" spans="2:21">
      <c r="B547" s="94"/>
      <c r="C547" s="94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  <c r="T547" s="94"/>
      <c r="U547" s="94"/>
    </row>
    <row r="548" spans="2:21">
      <c r="B548" s="94"/>
      <c r="C548" s="94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  <c r="T548" s="94"/>
      <c r="U548" s="94"/>
    </row>
    <row r="549" spans="2:21">
      <c r="B549" s="94"/>
      <c r="C549" s="94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  <c r="T549" s="94"/>
      <c r="U549" s="94"/>
    </row>
    <row r="550" spans="2:21">
      <c r="B550" s="94"/>
      <c r="C550" s="94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  <c r="T550" s="94"/>
      <c r="U550" s="94"/>
    </row>
    <row r="551" spans="2:21">
      <c r="B551" s="94"/>
      <c r="C551" s="94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  <c r="T551" s="94"/>
      <c r="U551" s="94"/>
    </row>
    <row r="552" spans="2:21">
      <c r="B552" s="94"/>
      <c r="C552" s="94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  <c r="T552" s="94"/>
      <c r="U552" s="94"/>
    </row>
    <row r="553" spans="2:21">
      <c r="B553" s="94"/>
      <c r="C553" s="94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  <c r="T553" s="94"/>
      <c r="U553" s="94"/>
    </row>
    <row r="554" spans="2:21"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  <c r="T554" s="94"/>
      <c r="U554" s="94"/>
    </row>
    <row r="555" spans="2:21">
      <c r="B555" s="94"/>
      <c r="C555" s="94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  <c r="T555" s="94"/>
      <c r="U555" s="94"/>
    </row>
    <row r="556" spans="2:21">
      <c r="B556" s="94"/>
      <c r="C556" s="94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  <c r="T556" s="94"/>
      <c r="U556" s="94"/>
    </row>
    <row r="557" spans="2:21">
      <c r="B557" s="94"/>
      <c r="C557" s="94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  <c r="T557" s="94"/>
      <c r="U557" s="94"/>
    </row>
    <row r="558" spans="2:21">
      <c r="B558" s="94"/>
      <c r="C558" s="94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  <c r="T558" s="94"/>
      <c r="U558" s="94"/>
    </row>
    <row r="559" spans="2:21">
      <c r="B559" s="94"/>
      <c r="C559" s="94"/>
      <c r="D559" s="94"/>
      <c r="E559" s="94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  <c r="T559" s="94"/>
      <c r="U559" s="94"/>
    </row>
    <row r="560" spans="2:21">
      <c r="B560" s="94"/>
      <c r="C560" s="94"/>
      <c r="D560" s="94"/>
      <c r="E560" s="94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  <c r="T560" s="94"/>
      <c r="U560" s="94"/>
    </row>
    <row r="561" spans="2:21">
      <c r="B561" s="94"/>
      <c r="C561" s="94"/>
      <c r="D561" s="94"/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  <c r="T561" s="94"/>
      <c r="U561" s="94"/>
    </row>
    <row r="562" spans="2:21">
      <c r="B562" s="94"/>
      <c r="C562" s="94"/>
      <c r="D562" s="94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</row>
    <row r="563" spans="2:21">
      <c r="B563" s="94"/>
      <c r="C563" s="94"/>
      <c r="D563" s="94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94"/>
      <c r="U563" s="94"/>
    </row>
    <row r="564" spans="2:21">
      <c r="B564" s="94"/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</row>
    <row r="565" spans="2:21">
      <c r="B565" s="94"/>
      <c r="C565" s="94"/>
      <c r="D565" s="94"/>
      <c r="E565" s="94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  <c r="T565" s="94"/>
      <c r="U565" s="94"/>
    </row>
    <row r="566" spans="2:21">
      <c r="B566" s="94"/>
      <c r="C566" s="94"/>
      <c r="D566" s="94"/>
      <c r="E566" s="94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  <c r="T566" s="94"/>
      <c r="U566" s="94"/>
    </row>
    <row r="567" spans="2:21">
      <c r="B567" s="94"/>
      <c r="C567" s="94"/>
      <c r="D567" s="94"/>
      <c r="E567" s="94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  <c r="T567" s="94"/>
      <c r="U567" s="94"/>
    </row>
    <row r="568" spans="2:21">
      <c r="B568" s="94"/>
      <c r="C568" s="94"/>
      <c r="D568" s="94"/>
      <c r="E568" s="94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  <c r="T568" s="94"/>
      <c r="U568" s="94"/>
    </row>
    <row r="569" spans="2:21">
      <c r="B569" s="94"/>
      <c r="C569" s="94"/>
      <c r="D569" s="94"/>
      <c r="E569" s="94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  <c r="T569" s="94"/>
      <c r="U569" s="94"/>
    </row>
    <row r="570" spans="2:21">
      <c r="B570" s="94"/>
      <c r="C570" s="94"/>
      <c r="D570" s="94"/>
      <c r="E570" s="94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  <c r="T570" s="94"/>
      <c r="U570" s="94"/>
    </row>
    <row r="571" spans="2:21">
      <c r="B571" s="94"/>
      <c r="C571" s="94"/>
      <c r="D571" s="94"/>
      <c r="E571" s="94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  <c r="T571" s="94"/>
      <c r="U571" s="94"/>
    </row>
    <row r="572" spans="2:21">
      <c r="B572" s="94"/>
      <c r="C572" s="94"/>
      <c r="D572" s="94"/>
      <c r="E572" s="94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  <c r="T572" s="94"/>
      <c r="U572" s="94"/>
    </row>
    <row r="573" spans="2:21">
      <c r="B573" s="94"/>
      <c r="C573" s="94"/>
      <c r="D573" s="94"/>
      <c r="E573" s="94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  <c r="T573" s="94"/>
      <c r="U573" s="94"/>
    </row>
    <row r="574" spans="2:21">
      <c r="B574" s="94"/>
      <c r="C574" s="94"/>
      <c r="D574" s="94"/>
      <c r="E574" s="94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  <c r="T574" s="94"/>
      <c r="U574" s="94"/>
    </row>
    <row r="575" spans="2:21">
      <c r="B575" s="94"/>
      <c r="C575" s="94"/>
      <c r="D575" s="94"/>
      <c r="E575" s="94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  <c r="T575" s="94"/>
      <c r="U575" s="94"/>
    </row>
    <row r="576" spans="2:21">
      <c r="B576" s="94"/>
      <c r="C576" s="94"/>
      <c r="D576" s="94"/>
      <c r="E576" s="94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  <c r="T576" s="94"/>
      <c r="U576" s="94"/>
    </row>
    <row r="577" spans="2:21">
      <c r="B577" s="94"/>
      <c r="C577" s="94"/>
      <c r="D577" s="94"/>
      <c r="E577" s="94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  <c r="T577" s="94"/>
      <c r="U577" s="94"/>
    </row>
    <row r="578" spans="2:21">
      <c r="B578" s="94"/>
      <c r="C578" s="94"/>
      <c r="D578" s="94"/>
      <c r="E578" s="94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  <c r="T578" s="94"/>
      <c r="U578" s="94"/>
    </row>
    <row r="579" spans="2:21">
      <c r="B579" s="94"/>
      <c r="C579" s="94"/>
      <c r="D579" s="94"/>
      <c r="E579" s="94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  <c r="T579" s="94"/>
      <c r="U579" s="94"/>
    </row>
    <row r="580" spans="2:21">
      <c r="B580" s="94"/>
      <c r="C580" s="94"/>
      <c r="D580" s="94"/>
      <c r="E580" s="94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  <c r="T580" s="94"/>
      <c r="U580" s="94"/>
    </row>
    <row r="581" spans="2:21">
      <c r="B581" s="94"/>
      <c r="C581" s="94"/>
      <c r="D581" s="94"/>
      <c r="E581" s="94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  <c r="T581" s="94"/>
      <c r="U581" s="94"/>
    </row>
    <row r="582" spans="2:21">
      <c r="B582" s="94"/>
      <c r="C582" s="94"/>
      <c r="D582" s="94"/>
      <c r="E582" s="94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  <c r="T582" s="94"/>
      <c r="U582" s="94"/>
    </row>
    <row r="583" spans="2:21">
      <c r="B583" s="94"/>
      <c r="C583" s="94"/>
      <c r="D583" s="94"/>
      <c r="E583" s="94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  <c r="T583" s="94"/>
      <c r="U583" s="94"/>
    </row>
    <row r="584" spans="2:21">
      <c r="B584" s="94"/>
      <c r="C584" s="94"/>
      <c r="D584" s="94"/>
      <c r="E584" s="94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  <c r="T584" s="94"/>
      <c r="U584" s="94"/>
    </row>
    <row r="585" spans="2:21">
      <c r="B585" s="94"/>
      <c r="C585" s="94"/>
      <c r="D585" s="94"/>
      <c r="E585" s="94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  <c r="T585" s="94"/>
      <c r="U585" s="94"/>
    </row>
    <row r="586" spans="2:21">
      <c r="B586" s="94"/>
      <c r="C586" s="94"/>
      <c r="D586" s="94"/>
      <c r="E586" s="94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  <c r="T586" s="94"/>
      <c r="U586" s="94"/>
    </row>
    <row r="587" spans="2:21">
      <c r="B587" s="94"/>
      <c r="C587" s="94"/>
      <c r="D587" s="94"/>
      <c r="E587" s="94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  <c r="T587" s="94"/>
      <c r="U587" s="94"/>
    </row>
    <row r="588" spans="2:21">
      <c r="B588" s="94"/>
      <c r="C588" s="94"/>
      <c r="D588" s="94"/>
      <c r="E588" s="94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  <c r="T588" s="94"/>
      <c r="U588" s="94"/>
    </row>
    <row r="589" spans="2:21">
      <c r="B589" s="94"/>
      <c r="C589" s="94"/>
      <c r="D589" s="94"/>
      <c r="E589" s="94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  <c r="T589" s="94"/>
      <c r="U589" s="94"/>
    </row>
    <row r="590" spans="2:21">
      <c r="B590" s="94"/>
      <c r="C590" s="94"/>
      <c r="D590" s="94"/>
      <c r="E590" s="94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  <c r="T590" s="94"/>
      <c r="U590" s="94"/>
    </row>
    <row r="591" spans="2:21">
      <c r="B591" s="94"/>
      <c r="C591" s="94"/>
      <c r="D591" s="94"/>
      <c r="E591" s="94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  <c r="T591" s="94"/>
      <c r="U591" s="94"/>
    </row>
    <row r="592" spans="2:21">
      <c r="B592" s="94"/>
      <c r="C592" s="94"/>
      <c r="D592" s="94"/>
      <c r="E592" s="94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  <c r="T592" s="94"/>
      <c r="U592" s="94"/>
    </row>
    <row r="593" spans="2:21">
      <c r="B593" s="94"/>
      <c r="C593" s="94"/>
      <c r="D593" s="94"/>
      <c r="E593" s="94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  <c r="T593" s="94"/>
      <c r="U593" s="94"/>
    </row>
    <row r="594" spans="2:21">
      <c r="B594" s="94"/>
      <c r="C594" s="94"/>
      <c r="D594" s="94"/>
      <c r="E594" s="94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  <c r="T594" s="94"/>
      <c r="U594" s="94"/>
    </row>
    <row r="595" spans="2:21">
      <c r="B595" s="94"/>
      <c r="C595" s="94"/>
      <c r="D595" s="94"/>
      <c r="E595" s="94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  <c r="T595" s="94"/>
      <c r="U595" s="94"/>
    </row>
    <row r="596" spans="2:21">
      <c r="B596" s="94"/>
      <c r="C596" s="94"/>
      <c r="D596" s="94"/>
      <c r="E596" s="94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  <c r="T596" s="94"/>
      <c r="U596" s="94"/>
    </row>
    <row r="597" spans="2:21">
      <c r="B597" s="94"/>
      <c r="C597" s="94"/>
      <c r="D597" s="94"/>
      <c r="E597" s="94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  <c r="T597" s="94"/>
      <c r="U597" s="94"/>
    </row>
    <row r="598" spans="2:21">
      <c r="B598" s="94"/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</row>
    <row r="599" spans="2:21">
      <c r="B599" s="94"/>
      <c r="C599" s="94"/>
      <c r="D599" s="94"/>
      <c r="E599" s="94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  <c r="T599" s="94"/>
      <c r="U599" s="94"/>
    </row>
    <row r="600" spans="2:21">
      <c r="B600" s="94"/>
      <c r="C600" s="94"/>
      <c r="D600" s="94"/>
      <c r="E600" s="94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  <c r="T600" s="94"/>
      <c r="U600" s="94"/>
    </row>
    <row r="601" spans="2:21">
      <c r="B601" s="94"/>
      <c r="C601" s="94"/>
      <c r="D601" s="94"/>
      <c r="E601" s="94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  <c r="T601" s="94"/>
      <c r="U601" s="94"/>
    </row>
    <row r="602" spans="2:21">
      <c r="B602" s="94"/>
      <c r="C602" s="94"/>
      <c r="D602" s="94"/>
      <c r="E602" s="94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  <c r="T602" s="94"/>
      <c r="U602" s="94"/>
    </row>
    <row r="603" spans="2:21">
      <c r="B603" s="94"/>
      <c r="C603" s="94"/>
      <c r="D603" s="94"/>
      <c r="E603" s="94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  <c r="T603" s="94"/>
      <c r="U603" s="94"/>
    </row>
    <row r="604" spans="2:21">
      <c r="B604" s="94"/>
      <c r="C604" s="94"/>
      <c r="D604" s="94"/>
      <c r="E604" s="94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  <c r="T604" s="94"/>
      <c r="U604" s="94"/>
    </row>
    <row r="605" spans="2:21">
      <c r="B605" s="94"/>
      <c r="C605" s="94"/>
      <c r="D605" s="94"/>
      <c r="E605" s="94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  <c r="T605" s="94"/>
      <c r="U605" s="94"/>
    </row>
    <row r="606" spans="2:21">
      <c r="B606" s="94"/>
      <c r="C606" s="94"/>
      <c r="D606" s="94"/>
      <c r="E606" s="94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  <c r="T606" s="94"/>
      <c r="U606" s="94"/>
    </row>
    <row r="607" spans="2:21">
      <c r="B607" s="94"/>
      <c r="C607" s="94"/>
      <c r="D607" s="94"/>
      <c r="E607" s="94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  <c r="T607" s="94"/>
      <c r="U607" s="94"/>
    </row>
    <row r="608" spans="2:21">
      <c r="B608" s="94"/>
      <c r="C608" s="94"/>
      <c r="D608" s="94"/>
      <c r="E608" s="94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  <c r="T608" s="94"/>
      <c r="U608" s="94"/>
    </row>
    <row r="609" spans="2:21">
      <c r="B609" s="94"/>
      <c r="C609" s="94"/>
      <c r="D609" s="94"/>
      <c r="E609" s="94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  <c r="T609" s="94"/>
      <c r="U609" s="94"/>
    </row>
    <row r="610" spans="2:21">
      <c r="B610" s="94"/>
      <c r="C610" s="94"/>
      <c r="D610" s="94"/>
      <c r="E610" s="94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  <c r="T610" s="94"/>
      <c r="U610" s="94"/>
    </row>
    <row r="611" spans="2:21">
      <c r="B611" s="94"/>
      <c r="C611" s="94"/>
      <c r="D611" s="94"/>
      <c r="E611" s="94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  <c r="T611" s="94"/>
      <c r="U611" s="94"/>
    </row>
    <row r="612" spans="2:21">
      <c r="B612" s="94"/>
      <c r="C612" s="94"/>
      <c r="D612" s="94"/>
      <c r="E612" s="94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  <c r="T612" s="94"/>
      <c r="U612" s="94"/>
    </row>
    <row r="613" spans="2:21">
      <c r="B613" s="94"/>
      <c r="C613" s="94"/>
      <c r="D613" s="94"/>
      <c r="E613" s="94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  <c r="T613" s="94"/>
      <c r="U613" s="94"/>
    </row>
    <row r="614" spans="2:21">
      <c r="B614" s="94"/>
      <c r="C614" s="94"/>
      <c r="D614" s="94"/>
      <c r="E614" s="94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  <c r="T614" s="94"/>
      <c r="U614" s="94"/>
    </row>
    <row r="615" spans="2:21">
      <c r="B615" s="94"/>
      <c r="C615" s="94"/>
      <c r="D615" s="94"/>
      <c r="E615" s="94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  <c r="T615" s="94"/>
      <c r="U615" s="94"/>
    </row>
    <row r="616" spans="2:21">
      <c r="B616" s="94"/>
      <c r="C616" s="94"/>
      <c r="D616" s="94"/>
      <c r="E616" s="94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  <c r="T616" s="94"/>
      <c r="U616" s="94"/>
    </row>
    <row r="617" spans="2:21">
      <c r="B617" s="94"/>
      <c r="C617" s="94"/>
      <c r="D617" s="94"/>
      <c r="E617" s="94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  <c r="T617" s="94"/>
      <c r="U617" s="94"/>
    </row>
    <row r="618" spans="2:21">
      <c r="B618" s="94"/>
      <c r="C618" s="94"/>
      <c r="D618" s="94"/>
      <c r="E618" s="94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  <c r="T618" s="94"/>
      <c r="U618" s="94"/>
    </row>
    <row r="619" spans="2:21">
      <c r="B619" s="94"/>
      <c r="C619" s="94"/>
      <c r="D619" s="94"/>
      <c r="E619" s="94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  <c r="T619" s="94"/>
      <c r="U619" s="94"/>
    </row>
    <row r="620" spans="2:21">
      <c r="B620" s="94"/>
      <c r="C620" s="94"/>
      <c r="D620" s="94"/>
      <c r="E620" s="94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  <c r="T620" s="94"/>
      <c r="U620" s="94"/>
    </row>
    <row r="621" spans="2:21">
      <c r="B621" s="94"/>
      <c r="C621" s="94"/>
      <c r="D621" s="94"/>
      <c r="E621" s="94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</row>
    <row r="622" spans="2:21">
      <c r="B622" s="94"/>
      <c r="C622" s="94"/>
      <c r="D622" s="94"/>
      <c r="E622" s="94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</row>
    <row r="623" spans="2:21">
      <c r="B623" s="94"/>
      <c r="C623" s="94"/>
      <c r="D623" s="94"/>
      <c r="E623" s="94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</row>
    <row r="624" spans="2:21">
      <c r="B624" s="94"/>
      <c r="C624" s="94"/>
      <c r="D624" s="94"/>
      <c r="E624" s="94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  <c r="T624" s="94"/>
      <c r="U624" s="94"/>
    </row>
    <row r="625" spans="2:21">
      <c r="B625" s="94"/>
      <c r="C625" s="94"/>
      <c r="D625" s="94"/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  <c r="T625" s="94"/>
      <c r="U625" s="94"/>
    </row>
    <row r="626" spans="2:21">
      <c r="B626" s="94"/>
      <c r="C626" s="94"/>
      <c r="D626" s="94"/>
      <c r="E626" s="94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  <c r="T626" s="94"/>
      <c r="U626" s="94"/>
    </row>
    <row r="627" spans="2:21">
      <c r="B627" s="94"/>
      <c r="C627" s="94"/>
      <c r="D627" s="94"/>
      <c r="E627" s="94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  <c r="T627" s="94"/>
      <c r="U627" s="94"/>
    </row>
    <row r="628" spans="2:21">
      <c r="B628" s="94"/>
      <c r="C628" s="94"/>
      <c r="D628" s="94"/>
      <c r="E628" s="94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  <c r="T628" s="94"/>
      <c r="U628" s="94"/>
    </row>
    <row r="629" spans="2:21">
      <c r="B629" s="94"/>
      <c r="C629" s="94"/>
      <c r="D629" s="94"/>
      <c r="E629" s="94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  <c r="T629" s="94"/>
      <c r="U629" s="94"/>
    </row>
    <row r="630" spans="2:21">
      <c r="B630" s="94"/>
      <c r="C630" s="94"/>
      <c r="D630" s="94"/>
      <c r="E630" s="94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  <c r="T630" s="94"/>
      <c r="U630" s="94"/>
    </row>
    <row r="631" spans="2:21">
      <c r="B631" s="94"/>
      <c r="C631" s="94"/>
      <c r="D631" s="94"/>
      <c r="E631" s="94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  <c r="T631" s="94"/>
      <c r="U631" s="94"/>
    </row>
    <row r="632" spans="2:21">
      <c r="B632" s="94"/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</row>
    <row r="633" spans="2:21">
      <c r="B633" s="94"/>
      <c r="C633" s="94"/>
      <c r="D633" s="94"/>
      <c r="E633" s="94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  <c r="T633" s="94"/>
      <c r="U633" s="94"/>
    </row>
    <row r="634" spans="2:21">
      <c r="B634" s="94"/>
      <c r="C634" s="94"/>
      <c r="D634" s="94"/>
      <c r="E634" s="94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  <c r="T634" s="94"/>
      <c r="U634" s="94"/>
    </row>
    <row r="635" spans="2:21">
      <c r="B635" s="94"/>
      <c r="C635" s="94"/>
      <c r="D635" s="94"/>
      <c r="E635" s="94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  <c r="T635" s="94"/>
      <c r="U635" s="94"/>
    </row>
    <row r="636" spans="2:21">
      <c r="B636" s="94"/>
      <c r="C636" s="94"/>
      <c r="D636" s="94"/>
      <c r="E636" s="94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  <c r="T636" s="94"/>
      <c r="U636" s="94"/>
    </row>
    <row r="637" spans="2:21">
      <c r="B637" s="94"/>
      <c r="C637" s="94"/>
      <c r="D637" s="94"/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  <c r="T637" s="94"/>
      <c r="U637" s="94"/>
    </row>
    <row r="638" spans="2:21">
      <c r="B638" s="94"/>
      <c r="C638" s="94"/>
      <c r="D638" s="94"/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  <c r="T638" s="94"/>
      <c r="U638" s="94"/>
    </row>
    <row r="639" spans="2:21">
      <c r="B639" s="94"/>
      <c r="C639" s="94"/>
      <c r="D639" s="94"/>
      <c r="E639" s="94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  <c r="T639" s="94"/>
      <c r="U639" s="94"/>
    </row>
    <row r="640" spans="2:21">
      <c r="B640" s="94"/>
      <c r="C640" s="94"/>
      <c r="D640" s="94"/>
      <c r="E640" s="94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  <c r="T640" s="94"/>
      <c r="U640" s="94"/>
    </row>
    <row r="641" spans="2:21">
      <c r="B641" s="94"/>
      <c r="C641" s="94"/>
      <c r="D641" s="94"/>
      <c r="E641" s="94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  <c r="T641" s="94"/>
      <c r="U641" s="94"/>
    </row>
    <row r="642" spans="2:21">
      <c r="B642" s="94"/>
      <c r="C642" s="94"/>
      <c r="D642" s="94"/>
      <c r="E642" s="94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  <c r="T642" s="94"/>
      <c r="U642" s="94"/>
    </row>
    <row r="643" spans="2:21">
      <c r="B643" s="94"/>
      <c r="C643" s="94"/>
      <c r="D643" s="94"/>
      <c r="E643" s="94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  <c r="T643" s="94"/>
      <c r="U643" s="94"/>
    </row>
    <row r="644" spans="2:21">
      <c r="B644" s="94"/>
      <c r="C644" s="94"/>
      <c r="D644" s="94"/>
      <c r="E644" s="94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  <c r="T644" s="94"/>
      <c r="U644" s="94"/>
    </row>
    <row r="645" spans="2:21">
      <c r="B645" s="94"/>
      <c r="C645" s="94"/>
      <c r="D645" s="94"/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  <c r="T645" s="94"/>
      <c r="U645" s="94"/>
    </row>
    <row r="646" spans="2:21">
      <c r="B646" s="94"/>
      <c r="C646" s="94"/>
      <c r="D646" s="94"/>
      <c r="E646" s="94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  <c r="T646" s="94"/>
      <c r="U646" s="94"/>
    </row>
    <row r="647" spans="2:21">
      <c r="B647" s="94"/>
      <c r="C647" s="94"/>
      <c r="D647" s="94"/>
      <c r="E647" s="94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  <c r="T647" s="94"/>
      <c r="U647" s="94"/>
    </row>
    <row r="648" spans="2:21">
      <c r="B648" s="94"/>
      <c r="C648" s="94"/>
      <c r="D648" s="94"/>
      <c r="E648" s="94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  <c r="T648" s="94"/>
      <c r="U648" s="94"/>
    </row>
    <row r="649" spans="2:21">
      <c r="B649" s="94"/>
      <c r="C649" s="94"/>
      <c r="D649" s="94"/>
      <c r="E649" s="94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  <c r="T649" s="94"/>
      <c r="U649" s="94"/>
    </row>
    <row r="650" spans="2:21">
      <c r="B650" s="94"/>
      <c r="C650" s="94"/>
      <c r="D650" s="94"/>
      <c r="E650" s="94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  <c r="T650" s="94"/>
      <c r="U650" s="94"/>
    </row>
    <row r="651" spans="2:21">
      <c r="B651" s="94"/>
      <c r="C651" s="94"/>
      <c r="D651" s="94"/>
      <c r="E651" s="94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  <c r="T651" s="94"/>
      <c r="U651" s="94"/>
    </row>
    <row r="652" spans="2:21">
      <c r="B652" s="94"/>
      <c r="C652" s="94"/>
      <c r="D652" s="94"/>
      <c r="E652" s="94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  <c r="T652" s="94"/>
      <c r="U652" s="94"/>
    </row>
    <row r="653" spans="2:21">
      <c r="B653" s="94"/>
      <c r="C653" s="94"/>
      <c r="D653" s="94"/>
      <c r="E653" s="94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  <c r="T653" s="94"/>
      <c r="U653" s="94"/>
    </row>
    <row r="654" spans="2:21">
      <c r="B654" s="94"/>
      <c r="C654" s="94"/>
      <c r="D654" s="94"/>
      <c r="E654" s="94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  <c r="T654" s="94"/>
      <c r="U654" s="94"/>
    </row>
    <row r="655" spans="2:21">
      <c r="B655" s="94"/>
      <c r="C655" s="94"/>
      <c r="D655" s="94"/>
      <c r="E655" s="94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  <c r="T655" s="94"/>
      <c r="U655" s="94"/>
    </row>
    <row r="656" spans="2:21">
      <c r="B656" s="94"/>
      <c r="C656" s="94"/>
      <c r="D656" s="94"/>
      <c r="E656" s="94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  <c r="T656" s="94"/>
      <c r="U656" s="94"/>
    </row>
    <row r="657" spans="2:21">
      <c r="B657" s="94"/>
      <c r="C657" s="94"/>
      <c r="D657" s="94"/>
      <c r="E657" s="94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  <c r="T657" s="94"/>
      <c r="U657" s="94"/>
    </row>
    <row r="658" spans="2:21">
      <c r="B658" s="94"/>
      <c r="C658" s="94"/>
      <c r="D658" s="94"/>
      <c r="E658" s="94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  <c r="T658" s="94"/>
      <c r="U658" s="94"/>
    </row>
    <row r="659" spans="2:21">
      <c r="B659" s="94"/>
      <c r="C659" s="94"/>
      <c r="D659" s="94"/>
      <c r="E659" s="94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  <c r="T659" s="94"/>
      <c r="U659" s="94"/>
    </row>
    <row r="660" spans="2:21">
      <c r="B660" s="94"/>
      <c r="C660" s="94"/>
      <c r="D660" s="94"/>
      <c r="E660" s="94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  <c r="T660" s="94"/>
      <c r="U660" s="94"/>
    </row>
    <row r="661" spans="2:21">
      <c r="B661" s="94"/>
      <c r="C661" s="94"/>
      <c r="D661" s="94"/>
      <c r="E661" s="94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  <c r="T661" s="94"/>
      <c r="U661" s="94"/>
    </row>
    <row r="662" spans="2:21">
      <c r="B662" s="94"/>
      <c r="C662" s="94"/>
      <c r="D662" s="94"/>
      <c r="E662" s="94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  <c r="T662" s="94"/>
      <c r="U662" s="94"/>
    </row>
    <row r="663" spans="2:21">
      <c r="B663" s="94"/>
      <c r="C663" s="94"/>
      <c r="D663" s="94"/>
      <c r="E663" s="94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  <c r="T663" s="94"/>
      <c r="U663" s="94"/>
    </row>
    <row r="664" spans="2:21">
      <c r="B664" s="94"/>
      <c r="C664" s="94"/>
      <c r="D664" s="94"/>
      <c r="E664" s="94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  <c r="T664" s="94"/>
      <c r="U664" s="94"/>
    </row>
    <row r="665" spans="2:21">
      <c r="B665" s="94"/>
      <c r="C665" s="94"/>
      <c r="D665" s="94"/>
      <c r="E665" s="94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  <c r="T665" s="94"/>
      <c r="U665" s="94"/>
    </row>
    <row r="666" spans="2:21">
      <c r="B666" s="94"/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</row>
    <row r="667" spans="2:21">
      <c r="B667" s="94"/>
      <c r="C667" s="94"/>
      <c r="D667" s="94"/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  <c r="T667" s="94"/>
      <c r="U667" s="94"/>
    </row>
    <row r="668" spans="2:21">
      <c r="B668" s="94"/>
      <c r="C668" s="94"/>
      <c r="D668" s="94"/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  <c r="T668" s="94"/>
      <c r="U668" s="94"/>
    </row>
    <row r="669" spans="2:21">
      <c r="B669" s="94"/>
      <c r="C669" s="94"/>
      <c r="D669" s="94"/>
      <c r="E669" s="94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  <c r="S669" s="94"/>
      <c r="T669" s="94"/>
      <c r="U669" s="94"/>
    </row>
    <row r="670" spans="2:21">
      <c r="B670" s="94"/>
      <c r="C670" s="94"/>
      <c r="D670" s="94"/>
      <c r="E670" s="94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  <c r="S670" s="94"/>
      <c r="T670" s="94"/>
      <c r="U670" s="94"/>
    </row>
    <row r="671" spans="2:21">
      <c r="B671" s="94"/>
      <c r="C671" s="94"/>
      <c r="D671" s="94"/>
      <c r="E671" s="94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/>
      <c r="T671" s="94"/>
      <c r="U671" s="94"/>
    </row>
    <row r="672" spans="2:21">
      <c r="B672" s="94"/>
      <c r="C672" s="94"/>
      <c r="D672" s="94"/>
      <c r="E672" s="94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/>
      <c r="T672" s="94"/>
      <c r="U672" s="94"/>
    </row>
    <row r="673" spans="2:21">
      <c r="B673" s="94"/>
      <c r="C673" s="94"/>
      <c r="D673" s="94"/>
      <c r="E673" s="94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  <c r="S673" s="94"/>
      <c r="T673" s="94"/>
      <c r="U673" s="94"/>
    </row>
    <row r="674" spans="2:21">
      <c r="B674" s="94"/>
      <c r="C674" s="94"/>
      <c r="D674" s="94"/>
      <c r="E674" s="94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  <c r="S674" s="94"/>
      <c r="T674" s="94"/>
      <c r="U674" s="94"/>
    </row>
    <row r="675" spans="2:21">
      <c r="B675" s="94"/>
      <c r="C675" s="94"/>
      <c r="D675" s="94"/>
      <c r="E675" s="94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  <c r="S675" s="94"/>
      <c r="T675" s="94"/>
      <c r="U675" s="94"/>
    </row>
    <row r="676" spans="2:21">
      <c r="B676" s="94"/>
      <c r="C676" s="94"/>
      <c r="D676" s="94"/>
      <c r="E676" s="94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  <c r="S676" s="94"/>
      <c r="T676" s="94"/>
      <c r="U676" s="94"/>
    </row>
    <row r="677" spans="2:21">
      <c r="B677" s="94"/>
      <c r="C677" s="94"/>
      <c r="D677" s="94"/>
      <c r="E677" s="94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  <c r="S677" s="94"/>
      <c r="T677" s="94"/>
      <c r="U677" s="94"/>
    </row>
    <row r="678" spans="2:21">
      <c r="B678" s="94"/>
      <c r="C678" s="94"/>
      <c r="D678" s="94"/>
      <c r="E678" s="94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  <c r="S678" s="94"/>
      <c r="T678" s="94"/>
      <c r="U678" s="94"/>
    </row>
    <row r="679" spans="2:21">
      <c r="B679" s="94"/>
      <c r="C679" s="94"/>
      <c r="D679" s="94"/>
      <c r="E679" s="94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  <c r="S679" s="94"/>
      <c r="T679" s="94"/>
      <c r="U679" s="94"/>
    </row>
    <row r="680" spans="2:21">
      <c r="B680" s="94"/>
      <c r="C680" s="94"/>
      <c r="D680" s="94"/>
      <c r="E680" s="94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  <c r="S680" s="94"/>
      <c r="T680" s="94"/>
      <c r="U680" s="94"/>
    </row>
    <row r="681" spans="2:21">
      <c r="B681" s="94"/>
      <c r="C681" s="94"/>
      <c r="D681" s="94"/>
      <c r="E681" s="94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  <c r="S681" s="94"/>
      <c r="T681" s="94"/>
      <c r="U681" s="94"/>
    </row>
    <row r="682" spans="2:21">
      <c r="B682" s="94"/>
      <c r="C682" s="94"/>
      <c r="D682" s="94"/>
      <c r="E682" s="94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  <c r="S682" s="94"/>
      <c r="T682" s="94"/>
      <c r="U682" s="94"/>
    </row>
    <row r="683" spans="2:21">
      <c r="B683" s="94"/>
      <c r="C683" s="94"/>
      <c r="D683" s="94"/>
      <c r="E683" s="94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  <c r="S683" s="94"/>
      <c r="T683" s="94"/>
      <c r="U683" s="94"/>
    </row>
    <row r="684" spans="2:21">
      <c r="B684" s="94"/>
      <c r="C684" s="94"/>
      <c r="D684" s="94"/>
      <c r="E684" s="94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  <c r="S684" s="94"/>
      <c r="T684" s="94"/>
      <c r="U684" s="94"/>
    </row>
    <row r="685" spans="2:21">
      <c r="B685" s="94"/>
      <c r="C685" s="94"/>
      <c r="D685" s="94"/>
      <c r="E685" s="94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  <c r="S685" s="94"/>
      <c r="T685" s="94"/>
      <c r="U685" s="94"/>
    </row>
    <row r="686" spans="2:21">
      <c r="B686" s="94"/>
      <c r="C686" s="94"/>
      <c r="D686" s="94"/>
      <c r="E686" s="94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  <c r="S686" s="94"/>
      <c r="T686" s="94"/>
      <c r="U686" s="94"/>
    </row>
    <row r="687" spans="2:21">
      <c r="B687" s="94"/>
      <c r="C687" s="94"/>
      <c r="D687" s="94"/>
      <c r="E687" s="94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  <c r="S687" s="94"/>
      <c r="T687" s="94"/>
      <c r="U687" s="94"/>
    </row>
    <row r="688" spans="2:21">
      <c r="B688" s="94"/>
      <c r="C688" s="94"/>
      <c r="D688" s="94"/>
      <c r="E688" s="94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/>
      <c r="T688" s="94"/>
      <c r="U688" s="94"/>
    </row>
    <row r="689" spans="2:21">
      <c r="B689" s="94"/>
      <c r="C689" s="94"/>
      <c r="D689" s="94"/>
      <c r="E689" s="94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  <c r="S689" s="94"/>
      <c r="T689" s="94"/>
      <c r="U689" s="94"/>
    </row>
    <row r="690" spans="2:21">
      <c r="B690" s="94"/>
      <c r="C690" s="94"/>
      <c r="D690" s="94"/>
      <c r="E690" s="94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  <c r="S690" s="94"/>
      <c r="T690" s="94"/>
      <c r="U690" s="94"/>
    </row>
    <row r="691" spans="2:21">
      <c r="B691" s="94"/>
      <c r="C691" s="94"/>
      <c r="D691" s="94"/>
      <c r="E691" s="94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  <c r="S691" s="94"/>
      <c r="T691" s="94"/>
      <c r="U691" s="94"/>
    </row>
    <row r="692" spans="2:21">
      <c r="B692" s="94"/>
      <c r="C692" s="94"/>
      <c r="D692" s="94"/>
      <c r="E692" s="94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  <c r="S692" s="94"/>
      <c r="T692" s="94"/>
      <c r="U692" s="94"/>
    </row>
    <row r="693" spans="2:21">
      <c r="B693" s="94"/>
      <c r="C693" s="94"/>
      <c r="D693" s="94"/>
      <c r="E693" s="94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  <c r="S693" s="94"/>
      <c r="T693" s="94"/>
      <c r="U693" s="94"/>
    </row>
    <row r="694" spans="2:21">
      <c r="B694" s="94"/>
      <c r="C694" s="94"/>
      <c r="D694" s="94"/>
      <c r="E694" s="94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  <c r="S694" s="94"/>
      <c r="T694" s="94"/>
      <c r="U694" s="94"/>
    </row>
    <row r="695" spans="2:21">
      <c r="B695" s="94"/>
      <c r="C695" s="94"/>
      <c r="D695" s="94"/>
      <c r="E695" s="94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  <c r="S695" s="94"/>
      <c r="T695" s="94"/>
      <c r="U695" s="94"/>
    </row>
    <row r="696" spans="2:21">
      <c r="B696" s="94"/>
      <c r="C696" s="94"/>
      <c r="D696" s="94"/>
      <c r="E696" s="94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  <c r="S696" s="94"/>
      <c r="T696" s="94"/>
      <c r="U696" s="94"/>
    </row>
    <row r="697" spans="2:21">
      <c r="B697" s="94"/>
      <c r="C697" s="94"/>
      <c r="D697" s="94"/>
      <c r="E697" s="94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  <c r="S697" s="94"/>
      <c r="T697" s="94"/>
      <c r="U697" s="94"/>
    </row>
    <row r="698" spans="2:21">
      <c r="B698" s="94"/>
      <c r="C698" s="94"/>
      <c r="D698" s="94"/>
      <c r="E698" s="94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/>
      <c r="T698" s="94"/>
      <c r="U698" s="94"/>
    </row>
    <row r="699" spans="2:21">
      <c r="B699" s="94"/>
      <c r="C699" s="94"/>
      <c r="D699" s="94"/>
      <c r="E699" s="94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  <c r="S699" s="94"/>
      <c r="T699" s="94"/>
      <c r="U699" s="94"/>
    </row>
    <row r="700" spans="2:21">
      <c r="B700" s="94"/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</row>
    <row r="701" spans="2:21">
      <c r="B701" s="94"/>
      <c r="C701" s="94"/>
      <c r="D701" s="94"/>
      <c r="E701" s="94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  <c r="S701" s="94"/>
      <c r="T701" s="94"/>
      <c r="U701" s="94"/>
    </row>
    <row r="702" spans="2:21">
      <c r="B702" s="94"/>
      <c r="C702" s="94"/>
      <c r="D702" s="94"/>
      <c r="E702" s="94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  <c r="S702" s="94"/>
      <c r="T702" s="94"/>
      <c r="U702" s="94"/>
    </row>
    <row r="703" spans="2:21">
      <c r="B703" s="94"/>
      <c r="C703" s="94"/>
      <c r="D703" s="94"/>
      <c r="E703" s="94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  <c r="S703" s="94"/>
      <c r="T703" s="94"/>
      <c r="U703" s="94"/>
    </row>
    <row r="704" spans="2:21">
      <c r="B704" s="94"/>
      <c r="C704" s="94"/>
      <c r="D704" s="94"/>
      <c r="E704" s="94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  <c r="S704" s="94"/>
      <c r="T704" s="94"/>
      <c r="U704" s="94"/>
    </row>
    <row r="705" spans="2:21">
      <c r="B705" s="94"/>
      <c r="C705" s="94"/>
      <c r="D705" s="94"/>
      <c r="E705" s="94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  <c r="S705" s="94"/>
      <c r="T705" s="94"/>
      <c r="U705" s="94"/>
    </row>
    <row r="706" spans="2:21">
      <c r="B706" s="94"/>
      <c r="C706" s="94"/>
      <c r="D706" s="94"/>
      <c r="E706" s="94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  <c r="S706" s="94"/>
      <c r="T706" s="94"/>
      <c r="U706" s="94"/>
    </row>
    <row r="707" spans="2:21">
      <c r="B707" s="94"/>
      <c r="C707" s="94"/>
      <c r="D707" s="94"/>
      <c r="E707" s="94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  <c r="S707" s="94"/>
      <c r="T707" s="94"/>
      <c r="U707" s="94"/>
    </row>
    <row r="708" spans="2:21">
      <c r="B708" s="94"/>
      <c r="C708" s="94"/>
      <c r="D708" s="94"/>
      <c r="E708" s="94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  <c r="S708" s="94"/>
      <c r="T708" s="94"/>
      <c r="U708" s="94"/>
    </row>
    <row r="709" spans="2:21">
      <c r="B709" s="94"/>
      <c r="C709" s="94"/>
      <c r="D709" s="94"/>
      <c r="E709" s="94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  <c r="S709" s="94"/>
      <c r="T709" s="94"/>
      <c r="U709" s="94"/>
    </row>
    <row r="710" spans="2:21">
      <c r="B710" s="94"/>
      <c r="C710" s="94"/>
      <c r="D710" s="94"/>
      <c r="E710" s="94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  <c r="S710" s="94"/>
      <c r="T710" s="94"/>
      <c r="U710" s="94"/>
    </row>
    <row r="711" spans="2:21">
      <c r="B711" s="94"/>
      <c r="C711" s="94"/>
      <c r="D711" s="94"/>
      <c r="E711" s="94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  <c r="S711" s="94"/>
      <c r="T711" s="94"/>
      <c r="U711" s="94"/>
    </row>
    <row r="712" spans="2:21">
      <c r="B712" s="94"/>
      <c r="C712" s="94"/>
      <c r="D712" s="94"/>
      <c r="E712" s="94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  <c r="S712" s="94"/>
      <c r="T712" s="94"/>
      <c r="U712" s="94"/>
    </row>
    <row r="713" spans="2:21">
      <c r="B713" s="94"/>
      <c r="C713" s="94"/>
      <c r="D713" s="94"/>
      <c r="E713" s="94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  <c r="S713" s="94"/>
      <c r="T713" s="94"/>
      <c r="U713" s="94"/>
    </row>
    <row r="714" spans="2:21">
      <c r="B714" s="94"/>
      <c r="C714" s="94"/>
      <c r="D714" s="94"/>
      <c r="E714" s="94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  <c r="S714" s="94"/>
      <c r="T714" s="94"/>
      <c r="U714" s="94"/>
    </row>
    <row r="715" spans="2:21">
      <c r="B715" s="94"/>
      <c r="C715" s="94"/>
      <c r="D715" s="94"/>
      <c r="E715" s="94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  <c r="S715" s="94"/>
      <c r="T715" s="94"/>
      <c r="U715" s="94"/>
    </row>
    <row r="716" spans="2:21">
      <c r="B716" s="94"/>
      <c r="C716" s="94"/>
      <c r="D716" s="94"/>
      <c r="E716" s="94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  <c r="S716" s="94"/>
      <c r="T716" s="94"/>
      <c r="U716" s="94"/>
    </row>
    <row r="717" spans="2:21">
      <c r="B717" s="94"/>
      <c r="C717" s="94"/>
      <c r="D717" s="94"/>
      <c r="E717" s="94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  <c r="S717" s="94"/>
      <c r="T717" s="94"/>
      <c r="U717" s="94"/>
    </row>
    <row r="718" spans="2:21">
      <c r="B718" s="94"/>
      <c r="C718" s="94"/>
      <c r="D718" s="94"/>
      <c r="E718" s="94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  <c r="S718" s="94"/>
      <c r="T718" s="94"/>
      <c r="U718" s="94"/>
    </row>
    <row r="719" spans="2:21">
      <c r="B719" s="94"/>
      <c r="C719" s="94"/>
      <c r="D719" s="94"/>
      <c r="E719" s="94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  <c r="S719" s="94"/>
      <c r="T719" s="94"/>
      <c r="U719" s="94"/>
    </row>
    <row r="720" spans="2:21">
      <c r="B720" s="94"/>
      <c r="C720" s="94"/>
      <c r="D720" s="94"/>
      <c r="E720" s="94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  <c r="S720" s="94"/>
      <c r="T720" s="94"/>
      <c r="U720" s="94"/>
    </row>
    <row r="721" spans="2:21">
      <c r="B721" s="94"/>
      <c r="C721" s="94"/>
      <c r="D721" s="94"/>
      <c r="E721" s="94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  <c r="S721" s="94"/>
      <c r="T721" s="94"/>
      <c r="U721" s="94"/>
    </row>
    <row r="722" spans="2:21">
      <c r="B722" s="94"/>
      <c r="C722" s="94"/>
      <c r="D722" s="94"/>
      <c r="E722" s="94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  <c r="S722" s="94"/>
      <c r="T722" s="94"/>
      <c r="U722" s="94"/>
    </row>
    <row r="723" spans="2:21">
      <c r="B723" s="94"/>
      <c r="C723" s="94"/>
      <c r="D723" s="94"/>
      <c r="E723" s="94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  <c r="S723" s="94"/>
      <c r="T723" s="94"/>
      <c r="U723" s="94"/>
    </row>
    <row r="724" spans="2:21">
      <c r="B724" s="94"/>
      <c r="C724" s="94"/>
      <c r="D724" s="94"/>
      <c r="E724" s="94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  <c r="S724" s="94"/>
      <c r="T724" s="94"/>
      <c r="U724" s="94"/>
    </row>
    <row r="725" spans="2:21">
      <c r="B725" s="94"/>
      <c r="C725" s="94"/>
      <c r="D725" s="94"/>
      <c r="E725" s="94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  <c r="S725" s="94"/>
      <c r="T725" s="94"/>
      <c r="U725" s="94"/>
    </row>
    <row r="726" spans="2:21">
      <c r="B726" s="94"/>
      <c r="C726" s="94"/>
      <c r="D726" s="94"/>
      <c r="E726" s="94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  <c r="S726" s="94"/>
      <c r="T726" s="94"/>
      <c r="U726" s="94"/>
    </row>
    <row r="727" spans="2:21">
      <c r="B727" s="94"/>
      <c r="C727" s="94"/>
      <c r="D727" s="94"/>
      <c r="E727" s="94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  <c r="S727" s="94"/>
      <c r="T727" s="94"/>
      <c r="U727" s="94"/>
    </row>
    <row r="728" spans="2:21">
      <c r="B728" s="94"/>
      <c r="C728" s="94"/>
      <c r="D728" s="94"/>
      <c r="E728" s="94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  <c r="S728" s="94"/>
      <c r="T728" s="94"/>
      <c r="U728" s="94"/>
    </row>
    <row r="729" spans="2:21">
      <c r="B729" s="94"/>
      <c r="C729" s="94"/>
      <c r="D729" s="94"/>
      <c r="E729" s="94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  <c r="S729" s="94"/>
      <c r="T729" s="94"/>
      <c r="U729" s="94"/>
    </row>
    <row r="730" spans="2:21">
      <c r="B730" s="94"/>
      <c r="C730" s="94"/>
      <c r="D730" s="94"/>
      <c r="E730" s="94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  <c r="S730" s="94"/>
      <c r="T730" s="94"/>
      <c r="U730" s="94"/>
    </row>
    <row r="731" spans="2:21">
      <c r="B731" s="94"/>
      <c r="C731" s="94"/>
      <c r="D731" s="94"/>
      <c r="E731" s="94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  <c r="S731" s="94"/>
      <c r="T731" s="94"/>
      <c r="U731" s="94"/>
    </row>
    <row r="732" spans="2:21">
      <c r="B732" s="94"/>
      <c r="C732" s="94"/>
      <c r="D732" s="94"/>
      <c r="E732" s="94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  <c r="S732" s="94"/>
      <c r="T732" s="94"/>
      <c r="U732" s="94"/>
    </row>
    <row r="733" spans="2:21">
      <c r="B733" s="94"/>
      <c r="C733" s="94"/>
      <c r="D733" s="94"/>
      <c r="E733" s="94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  <c r="S733" s="94"/>
      <c r="T733" s="94"/>
      <c r="U733" s="94"/>
    </row>
    <row r="734" spans="2:21">
      <c r="B734" s="1"/>
      <c r="C734" s="1"/>
      <c r="D734" s="1"/>
      <c r="E734" s="1"/>
      <c r="F734" s="1"/>
    </row>
    <row r="735" spans="2:21">
      <c r="B735" s="1"/>
      <c r="C735" s="1"/>
      <c r="D735" s="1"/>
      <c r="E735" s="1"/>
      <c r="F735" s="1"/>
    </row>
    <row r="736" spans="2:21">
      <c r="B736" s="1"/>
      <c r="C736" s="1"/>
      <c r="D736" s="1"/>
      <c r="E736" s="1"/>
      <c r="F736" s="1"/>
    </row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pans="3:6" s="1" customFormat="1"/>
    <row r="818" spans="3:6" s="1" customFormat="1"/>
    <row r="819" spans="3:6" s="1" customFormat="1"/>
    <row r="820" spans="3:6" s="1" customFormat="1"/>
    <row r="821" spans="3:6" s="1" customFormat="1"/>
    <row r="822" spans="3:6" s="1" customFormat="1"/>
    <row r="823" spans="3:6" s="1" customFormat="1"/>
    <row r="824" spans="3:6" s="1" customFormat="1"/>
    <row r="825" spans="3:6" s="1" customFormat="1"/>
    <row r="826" spans="3:6" s="1" customFormat="1"/>
    <row r="827" spans="3:6" s="1" customFormat="1"/>
    <row r="828" spans="3:6" s="1" customFormat="1"/>
    <row r="829" spans="3:6" s="1" customFormat="1"/>
    <row r="830" spans="3:6" s="1" customFormat="1">
      <c r="C830" s="2"/>
      <c r="D830" s="2"/>
      <c r="E830" s="2"/>
      <c r="F830" s="2"/>
    </row>
  </sheetData>
  <sheetProtection sheet="1" objects="1" scenarios="1"/>
  <mergeCells count="3">
    <mergeCell ref="B6:U6"/>
    <mergeCell ref="B7:U7"/>
    <mergeCell ref="B369:K369"/>
  </mergeCells>
  <phoneticPr fontId="3" type="noConversion"/>
  <conditionalFormatting sqref="B12:B361">
    <cfRule type="cellIs" dxfId="8" priority="4" operator="equal">
      <formula>"NR3"</formula>
    </cfRule>
  </conditionalFormatting>
  <conditionalFormatting sqref="B12:B361">
    <cfRule type="containsText" dxfId="7" priority="3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67 B369" xr:uid="{00000000-0002-0000-0400-000001000000}"/>
    <dataValidation type="list" allowBlank="1" showInputMessage="1" showErrorMessage="1" sqref="G555:G827" xr:uid="{00000000-0002-0000-0400-000000000000}">
      <formula1>#REF!</formula1>
    </dataValidation>
    <dataValidation type="list" allowBlank="1" showInputMessage="1" showErrorMessage="1" sqref="I12:I35 I37:I827 L12:L827 G12:G35 G37:G554 E12:E35 E37:E82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425781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8" width="6" style="1" bestFit="1" customWidth="1"/>
    <col min="9" max="9" width="7.28515625" style="1" bestFit="1" customWidth="1"/>
    <col min="10" max="10" width="7.42578125" style="1" bestFit="1" customWidth="1"/>
    <col min="11" max="11" width="9.7109375" style="1" bestFit="1" customWidth="1"/>
    <col min="12" max="12" width="7.85546875" style="1" bestFit="1" customWidth="1"/>
    <col min="13" max="13" width="6.28515625" style="1" bestFit="1" customWidth="1"/>
    <col min="14" max="14" width="8.855468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134</v>
      </c>
      <c r="C1" s="46" t="s" vm="1">
        <v>206</v>
      </c>
    </row>
    <row r="2" spans="2:15">
      <c r="B2" s="46" t="s">
        <v>133</v>
      </c>
      <c r="C2" s="46" t="s">
        <v>207</v>
      </c>
    </row>
    <row r="3" spans="2:15">
      <c r="B3" s="46" t="s">
        <v>135</v>
      </c>
      <c r="C3" s="46" t="s">
        <v>208</v>
      </c>
    </row>
    <row r="4" spans="2:15">
      <c r="B4" s="46" t="s">
        <v>136</v>
      </c>
      <c r="C4" s="46">
        <v>2148</v>
      </c>
    </row>
    <row r="6" spans="2:15" ht="26.25" customHeight="1">
      <c r="B6" s="135" t="s">
        <v>158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7"/>
    </row>
    <row r="7" spans="2:15" ht="26.25" customHeight="1">
      <c r="B7" s="135" t="s">
        <v>84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7"/>
    </row>
    <row r="8" spans="2:15" s="3" customFormat="1" ht="63">
      <c r="B8" s="21" t="s">
        <v>107</v>
      </c>
      <c r="C8" s="29" t="s">
        <v>42</v>
      </c>
      <c r="D8" s="29" t="s">
        <v>111</v>
      </c>
      <c r="E8" s="29" t="s">
        <v>174</v>
      </c>
      <c r="F8" s="29" t="s">
        <v>109</v>
      </c>
      <c r="G8" s="29" t="s">
        <v>61</v>
      </c>
      <c r="H8" s="29" t="s">
        <v>95</v>
      </c>
      <c r="I8" s="12" t="s">
        <v>184</v>
      </c>
      <c r="J8" s="12" t="s">
        <v>183</v>
      </c>
      <c r="K8" s="29" t="s">
        <v>198</v>
      </c>
      <c r="L8" s="12" t="s">
        <v>57</v>
      </c>
      <c r="M8" s="12" t="s">
        <v>54</v>
      </c>
      <c r="N8" s="12" t="s">
        <v>137</v>
      </c>
      <c r="O8" s="13" t="s">
        <v>139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191</v>
      </c>
      <c r="J9" s="15"/>
      <c r="K9" s="15" t="s">
        <v>187</v>
      </c>
      <c r="L9" s="15" t="s">
        <v>187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13" t="s">
        <v>28</v>
      </c>
      <c r="C11" s="87"/>
      <c r="D11" s="87"/>
      <c r="E11" s="87"/>
      <c r="F11" s="87"/>
      <c r="G11" s="87"/>
      <c r="H11" s="87"/>
      <c r="I11" s="87"/>
      <c r="J11" s="87"/>
      <c r="K11" s="87"/>
      <c r="L11" s="114">
        <v>0</v>
      </c>
      <c r="M11" s="87"/>
      <c r="N11" s="115">
        <f>IFERROR(L11/$L$11,0)</f>
        <v>0</v>
      </c>
      <c r="O11" s="115">
        <f>L11/'סכום נכסי הקרן'!$C$42</f>
        <v>0</v>
      </c>
    </row>
    <row r="12" spans="2:15">
      <c r="B12" s="111" t="s">
        <v>199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</row>
    <row r="13" spans="2:15">
      <c r="B13" s="111" t="s">
        <v>104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2:15">
      <c r="B14" s="111" t="s">
        <v>182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2:15">
      <c r="B15" s="111" t="s">
        <v>190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</row>
    <row r="16" spans="2:15">
      <c r="B16" s="111" t="s">
        <v>196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</row>
    <row r="17" spans="2:15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2:15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2:15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2:15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2:15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2:15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2:15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2:1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2:1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2:1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2:1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2:1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2:1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2:1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2:1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2:1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2:1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1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2:1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2:1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1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2:1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1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2:1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2:1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2:1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2:1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2: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2:1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2:1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2:1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2:1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2:1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2:15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2:1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2:1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2:1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2:1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2:1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2:1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2:1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2:1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2:1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2:1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2:1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2:1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2:1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2:1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2: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2:1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2:1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2:1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2:1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2:1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2:1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2:1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2:1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2:1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2:1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2:1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2:1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2:1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2:1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2:1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2:1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2:1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2:1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2:1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2:15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2:1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2:15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2:1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2:1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2:1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2:1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2:1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2:15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</row>
    <row r="111" spans="2:15">
      <c r="B111" s="93"/>
      <c r="C111" s="93"/>
      <c r="D111" s="93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</row>
    <row r="112" spans="2:15">
      <c r="B112" s="93"/>
      <c r="C112" s="93"/>
      <c r="D112" s="93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</row>
    <row r="113" spans="2:15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</row>
    <row r="114" spans="2:15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</row>
    <row r="115" spans="2:15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</row>
    <row r="116" spans="2:15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</row>
    <row r="117" spans="2:15"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</row>
    <row r="118" spans="2:15"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</row>
    <row r="119" spans="2:15"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</row>
    <row r="120" spans="2:15"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</row>
    <row r="121" spans="2:15"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</row>
    <row r="122" spans="2:15"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</row>
    <row r="123" spans="2:15"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</row>
    <row r="124" spans="2:15"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</row>
    <row r="125" spans="2:15"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</row>
    <row r="126" spans="2:15"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</row>
    <row r="127" spans="2:15"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</row>
    <row r="128" spans="2:15"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</row>
    <row r="129" spans="2:15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</row>
    <row r="130" spans="2:15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</row>
    <row r="131" spans="2:15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</row>
    <row r="132" spans="2:15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</row>
    <row r="133" spans="2:15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</row>
    <row r="134" spans="2:15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2:15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</row>
    <row r="136" spans="2:15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</row>
    <row r="137" spans="2:15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</row>
    <row r="138" spans="2:15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</row>
    <row r="139" spans="2:15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</row>
    <row r="140" spans="2:15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</row>
    <row r="141" spans="2:15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</row>
    <row r="142" spans="2:15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</row>
    <row r="143" spans="2:15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</row>
    <row r="144" spans="2:15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</row>
    <row r="145" spans="2:15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</row>
    <row r="146" spans="2:15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</row>
    <row r="147" spans="2:15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</row>
    <row r="148" spans="2:15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</row>
    <row r="149" spans="2:15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</row>
    <row r="150" spans="2:15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</row>
    <row r="151" spans="2:15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</row>
    <row r="152" spans="2:15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</row>
    <row r="153" spans="2:15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</row>
    <row r="154" spans="2:15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</row>
    <row r="155" spans="2:15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</row>
    <row r="156" spans="2:15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2:15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</row>
    <row r="158" spans="2:15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</row>
    <row r="159" spans="2:15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</row>
    <row r="160" spans="2:15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</row>
    <row r="161" spans="2:15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</row>
    <row r="162" spans="2:15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</row>
    <row r="163" spans="2:15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</row>
    <row r="164" spans="2:15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</row>
    <row r="165" spans="2:15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</row>
    <row r="166" spans="2:15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</row>
    <row r="167" spans="2:15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</row>
    <row r="168" spans="2:15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</row>
    <row r="169" spans="2:15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</row>
    <row r="170" spans="2:15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</row>
    <row r="171" spans="2:15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</row>
    <row r="172" spans="2:15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</row>
    <row r="173" spans="2:15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</row>
    <row r="174" spans="2:15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</row>
    <row r="175" spans="2:15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</row>
    <row r="176" spans="2:15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</row>
    <row r="177" spans="2:15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</row>
    <row r="178" spans="2:15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2:15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</row>
    <row r="180" spans="2:15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</row>
    <row r="181" spans="2:15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</row>
    <row r="182" spans="2:15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</row>
    <row r="183" spans="2:15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</row>
    <row r="184" spans="2:15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</row>
    <row r="185" spans="2:15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</row>
    <row r="186" spans="2:15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</row>
    <row r="187" spans="2:15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</row>
    <row r="188" spans="2:15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</row>
    <row r="189" spans="2:15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</row>
    <row r="190" spans="2:15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</row>
    <row r="191" spans="2:15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</row>
    <row r="192" spans="2:15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</row>
    <row r="193" spans="2:15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</row>
    <row r="194" spans="2:15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</row>
    <row r="195" spans="2:15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</row>
    <row r="196" spans="2:15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</row>
    <row r="197" spans="2:15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</row>
    <row r="198" spans="2:15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</row>
    <row r="199" spans="2:15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</row>
    <row r="200" spans="2:15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</row>
    <row r="201" spans="2:15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</row>
    <row r="202" spans="2:15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</row>
    <row r="203" spans="2:15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</row>
    <row r="204" spans="2:15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</row>
    <row r="205" spans="2:15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</row>
    <row r="206" spans="2:15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</row>
    <row r="207" spans="2:15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</row>
    <row r="208" spans="2:15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</row>
    <row r="209" spans="2:15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</row>
    <row r="210" spans="2:15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</row>
    <row r="211" spans="2:15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</row>
    <row r="212" spans="2:15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</row>
    <row r="213" spans="2:15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</row>
    <row r="214" spans="2:15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</row>
    <row r="215" spans="2:15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</row>
    <row r="216" spans="2:15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</row>
    <row r="217" spans="2:15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</row>
    <row r="218" spans="2:15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</row>
    <row r="219" spans="2:15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</row>
    <row r="220" spans="2:15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</row>
    <row r="221" spans="2:15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</row>
    <row r="222" spans="2:15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</row>
    <row r="223" spans="2:15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</row>
    <row r="224" spans="2:15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</row>
    <row r="225" spans="2:15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</row>
    <row r="226" spans="2:15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</row>
    <row r="227" spans="2:15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</row>
    <row r="228" spans="2:15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</row>
    <row r="229" spans="2:15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</row>
    <row r="230" spans="2:15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</row>
    <row r="231" spans="2:15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</row>
    <row r="232" spans="2:15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</row>
    <row r="233" spans="2:15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</row>
    <row r="234" spans="2:15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</row>
    <row r="235" spans="2:15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</row>
    <row r="236" spans="2:15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</row>
    <row r="237" spans="2:15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</row>
    <row r="238" spans="2:15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</row>
    <row r="239" spans="2:15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</row>
    <row r="240" spans="2:15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</row>
    <row r="241" spans="2:15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</row>
    <row r="242" spans="2:15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</row>
    <row r="243" spans="2:15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</row>
    <row r="244" spans="2:15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</row>
    <row r="245" spans="2:15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</row>
    <row r="246" spans="2:15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</row>
    <row r="247" spans="2:15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</row>
    <row r="248" spans="2:15"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2:15"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2:15"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2:15"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2:15"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2:15"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2:15"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2:15"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2:15"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2:15"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2:15"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2:15"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2:15"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2:15"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2:15"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2:15"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2:15"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2:15"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2:15"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2:15"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2:15"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2:15"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116"/>
      <c r="C273" s="93"/>
      <c r="D273" s="93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116"/>
      <c r="C274" s="93"/>
      <c r="D274" s="93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117"/>
      <c r="C275" s="93"/>
      <c r="D275" s="93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3"/>
      <c r="C276" s="93"/>
      <c r="D276" s="93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3"/>
      <c r="C277" s="93"/>
      <c r="D277" s="93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3"/>
      <c r="D278" s="93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3"/>
      <c r="D279" s="93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3"/>
      <c r="D280" s="93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3"/>
      <c r="D281" s="93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3"/>
      <c r="D282" s="93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3"/>
      <c r="D283" s="93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3"/>
      <c r="D284" s="93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3"/>
      <c r="D285" s="93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3"/>
      <c r="D286" s="93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3"/>
      <c r="D287" s="93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3"/>
      <c r="D288" s="93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3"/>
      <c r="C289" s="93"/>
      <c r="D289" s="93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3"/>
      <c r="C290" s="93"/>
      <c r="D290" s="93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93"/>
      <c r="C291" s="93"/>
      <c r="D291" s="93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93"/>
      <c r="C292" s="93"/>
      <c r="D292" s="93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93"/>
      <c r="C293" s="93"/>
      <c r="D293" s="93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116"/>
      <c r="C294" s="93"/>
      <c r="D294" s="93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116"/>
      <c r="C295" s="93"/>
      <c r="D295" s="93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117"/>
      <c r="C296" s="93"/>
      <c r="D296" s="93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3"/>
      <c r="D297" s="93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3"/>
      <c r="D298" s="93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3"/>
      <c r="D299" s="93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3"/>
      <c r="D300" s="93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  <row r="301" spans="2:15">
      <c r="B301" s="93"/>
      <c r="C301" s="93"/>
      <c r="D301" s="93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</row>
    <row r="302" spans="2:15">
      <c r="B302" s="93"/>
      <c r="C302" s="93"/>
      <c r="D302" s="93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</row>
    <row r="303" spans="2:15">
      <c r="B303" s="93"/>
      <c r="C303" s="93"/>
      <c r="D303" s="93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</row>
    <row r="304" spans="2:15">
      <c r="B304" s="93"/>
      <c r="C304" s="93"/>
      <c r="D304" s="93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</row>
    <row r="305" spans="2:15"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</row>
    <row r="306" spans="2:15"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</row>
    <row r="307" spans="2:15"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</row>
    <row r="308" spans="2:15"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</row>
    <row r="309" spans="2:15"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</row>
    <row r="310" spans="2:15"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</row>
    <row r="311" spans="2:15"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</row>
    <row r="312" spans="2:15"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</row>
    <row r="313" spans="2:15"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</row>
    <row r="314" spans="2:15"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</row>
    <row r="315" spans="2:15"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</row>
    <row r="316" spans="2:15"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</row>
    <row r="317" spans="2:15"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</row>
    <row r="318" spans="2:15"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</row>
    <row r="319" spans="2:15"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</row>
    <row r="320" spans="2:15"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</row>
    <row r="321" spans="2:15"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</row>
    <row r="322" spans="2:15"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</row>
    <row r="323" spans="2:15"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</row>
    <row r="324" spans="2:15"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</row>
    <row r="325" spans="2:15"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</row>
    <row r="326" spans="2:15"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</row>
    <row r="327" spans="2:15"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</row>
    <row r="328" spans="2:15"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</row>
    <row r="329" spans="2:15"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</row>
    <row r="330" spans="2:15"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</row>
    <row r="331" spans="2:15"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</row>
    <row r="332" spans="2:15"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</row>
    <row r="333" spans="2:15"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</row>
    <row r="334" spans="2:15"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</row>
    <row r="335" spans="2:15"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</row>
    <row r="336" spans="2:15"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</row>
    <row r="337" spans="2:15"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</row>
    <row r="338" spans="2:15"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</row>
    <row r="339" spans="2:15"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</row>
    <row r="340" spans="2:15"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</row>
    <row r="341" spans="2:15"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</row>
    <row r="342" spans="2:15"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</row>
    <row r="343" spans="2:15"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</row>
    <row r="344" spans="2:15"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</row>
    <row r="345" spans="2:15"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</row>
    <row r="346" spans="2:15"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</row>
    <row r="347" spans="2:15"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</row>
    <row r="348" spans="2:15"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</row>
    <row r="349" spans="2:15"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</row>
    <row r="350" spans="2:15"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</row>
    <row r="351" spans="2:15"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</row>
    <row r="352" spans="2:15"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</row>
    <row r="353" spans="2:15">
      <c r="B353" s="93"/>
      <c r="C353" s="93"/>
      <c r="D353" s="93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</row>
    <row r="354" spans="2:15">
      <c r="B354" s="93"/>
      <c r="C354" s="93"/>
      <c r="D354" s="93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</row>
    <row r="355" spans="2:15">
      <c r="B355" s="93"/>
      <c r="C355" s="93"/>
      <c r="D355" s="93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</row>
    <row r="356" spans="2:15">
      <c r="B356" s="93"/>
      <c r="C356" s="93"/>
      <c r="D356" s="93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</row>
    <row r="357" spans="2:15">
      <c r="B357" s="93"/>
      <c r="C357" s="93"/>
      <c r="D357" s="93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</row>
    <row r="358" spans="2:15">
      <c r="B358" s="93"/>
      <c r="C358" s="93"/>
      <c r="D358" s="93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</row>
    <row r="359" spans="2:15">
      <c r="B359" s="93"/>
      <c r="C359" s="93"/>
      <c r="D359" s="93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</row>
    <row r="360" spans="2:15">
      <c r="B360" s="93"/>
      <c r="C360" s="93"/>
      <c r="D360" s="93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</row>
    <row r="361" spans="2:15">
      <c r="B361" s="116"/>
      <c r="C361" s="93"/>
      <c r="D361" s="93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</row>
    <row r="362" spans="2:15">
      <c r="B362" s="116"/>
      <c r="C362" s="93"/>
      <c r="D362" s="93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</row>
    <row r="363" spans="2:15">
      <c r="B363" s="117"/>
      <c r="C363" s="93"/>
      <c r="D363" s="93"/>
      <c r="E363" s="93"/>
      <c r="F363" s="93"/>
      <c r="G363" s="93"/>
      <c r="H363" s="94"/>
      <c r="I363" s="94"/>
      <c r="J363" s="94"/>
      <c r="K363" s="94"/>
      <c r="L363" s="94"/>
      <c r="M363" s="94"/>
      <c r="N363" s="94"/>
      <c r="O363" s="94"/>
    </row>
    <row r="364" spans="2:15">
      <c r="B364" s="93"/>
      <c r="C364" s="93"/>
      <c r="D364" s="93"/>
      <c r="E364" s="93"/>
      <c r="F364" s="93"/>
      <c r="G364" s="93"/>
      <c r="H364" s="94"/>
      <c r="I364" s="94"/>
      <c r="J364" s="94"/>
      <c r="K364" s="94"/>
      <c r="L364" s="94"/>
      <c r="M364" s="94"/>
      <c r="N364" s="94"/>
      <c r="O364" s="94"/>
    </row>
    <row r="365" spans="2:15">
      <c r="B365" s="93"/>
      <c r="C365" s="93"/>
      <c r="D365" s="93"/>
      <c r="E365" s="93"/>
      <c r="F365" s="93"/>
      <c r="G365" s="93"/>
      <c r="H365" s="94"/>
      <c r="I365" s="94"/>
      <c r="J365" s="94"/>
      <c r="K365" s="94"/>
      <c r="L365" s="94"/>
      <c r="M365" s="94"/>
      <c r="N365" s="94"/>
      <c r="O365" s="94"/>
    </row>
    <row r="366" spans="2:15">
      <c r="B366" s="93"/>
      <c r="C366" s="93"/>
      <c r="D366" s="93"/>
      <c r="E366" s="93"/>
      <c r="F366" s="93"/>
      <c r="G366" s="93"/>
      <c r="H366" s="94"/>
      <c r="I366" s="94"/>
      <c r="J366" s="94"/>
      <c r="K366" s="94"/>
      <c r="L366" s="94"/>
      <c r="M366" s="94"/>
      <c r="N366" s="94"/>
      <c r="O366" s="94"/>
    </row>
    <row r="367" spans="2:15">
      <c r="B367" s="93"/>
      <c r="C367" s="93"/>
      <c r="D367" s="93"/>
      <c r="E367" s="93"/>
      <c r="F367" s="93"/>
      <c r="G367" s="93"/>
      <c r="H367" s="94"/>
      <c r="I367" s="94"/>
      <c r="J367" s="94"/>
      <c r="K367" s="94"/>
      <c r="L367" s="94"/>
      <c r="M367" s="94"/>
      <c r="N367" s="94"/>
      <c r="O367" s="94"/>
    </row>
    <row r="368" spans="2:15">
      <c r="B368" s="93"/>
      <c r="C368" s="93"/>
      <c r="D368" s="93"/>
      <c r="E368" s="93"/>
      <c r="F368" s="93"/>
      <c r="G368" s="93"/>
      <c r="H368" s="94"/>
      <c r="I368" s="94"/>
      <c r="J368" s="94"/>
      <c r="K368" s="94"/>
      <c r="L368" s="94"/>
      <c r="M368" s="94"/>
      <c r="N368" s="94"/>
      <c r="O368" s="94"/>
    </row>
    <row r="369" spans="2:15">
      <c r="B369" s="93"/>
      <c r="C369" s="93"/>
      <c r="D369" s="93"/>
      <c r="E369" s="93"/>
      <c r="F369" s="93"/>
      <c r="G369" s="93"/>
      <c r="H369" s="94"/>
      <c r="I369" s="94"/>
      <c r="J369" s="94"/>
      <c r="K369" s="94"/>
      <c r="L369" s="94"/>
      <c r="M369" s="94"/>
      <c r="N369" s="94"/>
      <c r="O369" s="94"/>
    </row>
    <row r="370" spans="2:15">
      <c r="B370" s="93"/>
      <c r="C370" s="93"/>
      <c r="D370" s="93"/>
      <c r="E370" s="93"/>
      <c r="F370" s="93"/>
      <c r="G370" s="93"/>
      <c r="H370" s="94"/>
      <c r="I370" s="94"/>
      <c r="J370" s="94"/>
      <c r="K370" s="94"/>
      <c r="L370" s="94"/>
      <c r="M370" s="94"/>
      <c r="N370" s="94"/>
      <c r="O370" s="94"/>
    </row>
    <row r="371" spans="2:15">
      <c r="B371" s="93"/>
      <c r="C371" s="93"/>
      <c r="D371" s="93"/>
      <c r="E371" s="93"/>
      <c r="F371" s="93"/>
      <c r="G371" s="93"/>
      <c r="H371" s="94"/>
      <c r="I371" s="94"/>
      <c r="J371" s="94"/>
      <c r="K371" s="94"/>
      <c r="L371" s="94"/>
      <c r="M371" s="94"/>
      <c r="N371" s="94"/>
      <c r="O371" s="94"/>
    </row>
    <row r="372" spans="2:15">
      <c r="B372" s="93"/>
      <c r="C372" s="93"/>
      <c r="D372" s="93"/>
      <c r="E372" s="93"/>
      <c r="F372" s="93"/>
      <c r="G372" s="93"/>
      <c r="H372" s="94"/>
      <c r="I372" s="94"/>
      <c r="J372" s="94"/>
      <c r="K372" s="94"/>
      <c r="L372" s="94"/>
      <c r="M372" s="94"/>
      <c r="N372" s="94"/>
      <c r="O372" s="94"/>
    </row>
    <row r="373" spans="2:15">
      <c r="B373" s="93"/>
      <c r="C373" s="93"/>
      <c r="D373" s="93"/>
      <c r="E373" s="93"/>
      <c r="F373" s="93"/>
      <c r="G373" s="93"/>
      <c r="H373" s="94"/>
      <c r="I373" s="94"/>
      <c r="J373" s="94"/>
      <c r="K373" s="94"/>
      <c r="L373" s="94"/>
      <c r="M373" s="94"/>
      <c r="N373" s="94"/>
      <c r="O373" s="94"/>
    </row>
    <row r="374" spans="2:15">
      <c r="B374" s="93"/>
      <c r="C374" s="93"/>
      <c r="D374" s="93"/>
      <c r="E374" s="93"/>
      <c r="F374" s="93"/>
      <c r="G374" s="93"/>
      <c r="H374" s="94"/>
      <c r="I374" s="94"/>
      <c r="J374" s="94"/>
      <c r="K374" s="94"/>
      <c r="L374" s="94"/>
      <c r="M374" s="94"/>
      <c r="N374" s="94"/>
      <c r="O374" s="94"/>
    </row>
    <row r="375" spans="2:15">
      <c r="B375" s="93"/>
      <c r="C375" s="93"/>
      <c r="D375" s="93"/>
      <c r="E375" s="93"/>
      <c r="F375" s="93"/>
      <c r="G375" s="93"/>
      <c r="H375" s="94"/>
      <c r="I375" s="94"/>
      <c r="J375" s="94"/>
      <c r="K375" s="94"/>
      <c r="L375" s="94"/>
      <c r="M375" s="94"/>
      <c r="N375" s="94"/>
      <c r="O375" s="94"/>
    </row>
    <row r="376" spans="2:15">
      <c r="B376" s="93"/>
      <c r="C376" s="93"/>
      <c r="D376" s="93"/>
      <c r="E376" s="93"/>
      <c r="F376" s="93"/>
      <c r="G376" s="93"/>
      <c r="H376" s="94"/>
      <c r="I376" s="94"/>
      <c r="J376" s="94"/>
      <c r="K376" s="94"/>
      <c r="L376" s="94"/>
      <c r="M376" s="94"/>
      <c r="N376" s="94"/>
      <c r="O376" s="94"/>
    </row>
    <row r="377" spans="2:15">
      <c r="B377" s="93"/>
      <c r="C377" s="93"/>
      <c r="D377" s="93"/>
      <c r="E377" s="93"/>
      <c r="F377" s="93"/>
      <c r="G377" s="93"/>
      <c r="H377" s="94"/>
      <c r="I377" s="94"/>
      <c r="J377" s="94"/>
      <c r="K377" s="94"/>
      <c r="L377" s="94"/>
      <c r="M377" s="94"/>
      <c r="N377" s="94"/>
      <c r="O377" s="94"/>
    </row>
    <row r="378" spans="2:15">
      <c r="B378" s="93"/>
      <c r="C378" s="93"/>
      <c r="D378" s="93"/>
      <c r="E378" s="93"/>
      <c r="F378" s="93"/>
      <c r="G378" s="93"/>
      <c r="H378" s="94"/>
      <c r="I378" s="94"/>
      <c r="J378" s="94"/>
      <c r="K378" s="94"/>
      <c r="L378" s="94"/>
      <c r="M378" s="94"/>
      <c r="N378" s="94"/>
      <c r="O378" s="94"/>
    </row>
    <row r="379" spans="2:15">
      <c r="B379" s="93"/>
      <c r="C379" s="93"/>
      <c r="D379" s="93"/>
      <c r="E379" s="93"/>
      <c r="F379" s="93"/>
      <c r="G379" s="93"/>
      <c r="H379" s="94"/>
      <c r="I379" s="94"/>
      <c r="J379" s="94"/>
      <c r="K379" s="94"/>
      <c r="L379" s="94"/>
      <c r="M379" s="94"/>
      <c r="N379" s="94"/>
      <c r="O379" s="94"/>
    </row>
    <row r="380" spans="2:15">
      <c r="B380" s="93"/>
      <c r="C380" s="93"/>
      <c r="D380" s="93"/>
      <c r="E380" s="93"/>
      <c r="F380" s="93"/>
      <c r="G380" s="93"/>
      <c r="H380" s="94"/>
      <c r="I380" s="94"/>
      <c r="J380" s="94"/>
      <c r="K380" s="94"/>
      <c r="L380" s="94"/>
      <c r="M380" s="94"/>
      <c r="N380" s="94"/>
      <c r="O380" s="94"/>
    </row>
    <row r="381" spans="2:15">
      <c r="B381" s="93"/>
      <c r="C381" s="93"/>
      <c r="D381" s="93"/>
      <c r="E381" s="93"/>
      <c r="F381" s="93"/>
      <c r="G381" s="93"/>
      <c r="H381" s="94"/>
      <c r="I381" s="94"/>
      <c r="J381" s="94"/>
      <c r="K381" s="94"/>
      <c r="L381" s="94"/>
      <c r="M381" s="94"/>
      <c r="N381" s="94"/>
      <c r="O381" s="94"/>
    </row>
    <row r="382" spans="2:15">
      <c r="B382" s="93"/>
      <c r="C382" s="93"/>
      <c r="D382" s="93"/>
      <c r="E382" s="93"/>
      <c r="F382" s="93"/>
      <c r="G382" s="93"/>
      <c r="H382" s="94"/>
      <c r="I382" s="94"/>
      <c r="J382" s="94"/>
      <c r="K382" s="94"/>
      <c r="L382" s="94"/>
      <c r="M382" s="94"/>
      <c r="N382" s="94"/>
      <c r="O382" s="94"/>
    </row>
    <row r="383" spans="2:15">
      <c r="B383" s="93"/>
      <c r="C383" s="93"/>
      <c r="D383" s="93"/>
      <c r="E383" s="93"/>
      <c r="F383" s="93"/>
      <c r="G383" s="93"/>
      <c r="H383" s="94"/>
      <c r="I383" s="94"/>
      <c r="J383" s="94"/>
      <c r="K383" s="94"/>
      <c r="L383" s="94"/>
      <c r="M383" s="94"/>
      <c r="N383" s="94"/>
      <c r="O383" s="94"/>
    </row>
    <row r="384" spans="2:15">
      <c r="B384" s="93"/>
      <c r="C384" s="93"/>
      <c r="D384" s="93"/>
      <c r="E384" s="93"/>
      <c r="F384" s="93"/>
      <c r="G384" s="93"/>
      <c r="H384" s="94"/>
      <c r="I384" s="94"/>
      <c r="J384" s="94"/>
      <c r="K384" s="94"/>
      <c r="L384" s="94"/>
      <c r="M384" s="94"/>
      <c r="N384" s="94"/>
      <c r="O384" s="94"/>
    </row>
    <row r="385" spans="2:15">
      <c r="B385" s="93"/>
      <c r="C385" s="93"/>
      <c r="D385" s="93"/>
      <c r="E385" s="93"/>
      <c r="F385" s="93"/>
      <c r="G385" s="93"/>
      <c r="H385" s="94"/>
      <c r="I385" s="94"/>
      <c r="J385" s="94"/>
      <c r="K385" s="94"/>
      <c r="L385" s="94"/>
      <c r="M385" s="94"/>
      <c r="N385" s="94"/>
      <c r="O385" s="94"/>
    </row>
    <row r="386" spans="2:15">
      <c r="B386" s="93"/>
      <c r="C386" s="93"/>
      <c r="D386" s="93"/>
      <c r="E386" s="93"/>
      <c r="F386" s="93"/>
      <c r="G386" s="93"/>
      <c r="H386" s="94"/>
      <c r="I386" s="94"/>
      <c r="J386" s="94"/>
      <c r="K386" s="94"/>
      <c r="L386" s="94"/>
      <c r="M386" s="94"/>
      <c r="N386" s="94"/>
      <c r="O386" s="94"/>
    </row>
    <row r="387" spans="2:15">
      <c r="B387" s="93"/>
      <c r="C387" s="93"/>
      <c r="D387" s="93"/>
      <c r="E387" s="93"/>
      <c r="F387" s="93"/>
      <c r="G387" s="93"/>
      <c r="H387" s="94"/>
      <c r="I387" s="94"/>
      <c r="J387" s="94"/>
      <c r="K387" s="94"/>
      <c r="L387" s="94"/>
      <c r="M387" s="94"/>
      <c r="N387" s="94"/>
      <c r="O387" s="94"/>
    </row>
    <row r="388" spans="2:15">
      <c r="B388" s="93"/>
      <c r="C388" s="93"/>
      <c r="D388" s="93"/>
      <c r="E388" s="93"/>
      <c r="F388" s="93"/>
      <c r="G388" s="93"/>
      <c r="H388" s="94"/>
      <c r="I388" s="94"/>
      <c r="J388" s="94"/>
      <c r="K388" s="94"/>
      <c r="L388" s="94"/>
      <c r="M388" s="94"/>
      <c r="N388" s="94"/>
      <c r="O388" s="94"/>
    </row>
    <row r="389" spans="2:15">
      <c r="B389" s="93"/>
      <c r="C389" s="93"/>
      <c r="D389" s="93"/>
      <c r="E389" s="93"/>
      <c r="F389" s="93"/>
      <c r="G389" s="93"/>
      <c r="H389" s="94"/>
      <c r="I389" s="94"/>
      <c r="J389" s="94"/>
      <c r="K389" s="94"/>
      <c r="L389" s="94"/>
      <c r="M389" s="94"/>
      <c r="N389" s="94"/>
      <c r="O389" s="94"/>
    </row>
    <row r="390" spans="2:15">
      <c r="B390" s="93"/>
      <c r="C390" s="93"/>
      <c r="D390" s="93"/>
      <c r="E390" s="93"/>
      <c r="F390" s="93"/>
      <c r="G390" s="93"/>
      <c r="H390" s="94"/>
      <c r="I390" s="94"/>
      <c r="J390" s="94"/>
      <c r="K390" s="94"/>
      <c r="L390" s="94"/>
      <c r="M390" s="94"/>
      <c r="N390" s="94"/>
      <c r="O390" s="94"/>
    </row>
    <row r="391" spans="2:15">
      <c r="B391" s="93"/>
      <c r="C391" s="93"/>
      <c r="D391" s="93"/>
      <c r="E391" s="93"/>
      <c r="F391" s="93"/>
      <c r="G391" s="93"/>
      <c r="H391" s="94"/>
      <c r="I391" s="94"/>
      <c r="J391" s="94"/>
      <c r="K391" s="94"/>
      <c r="L391" s="94"/>
      <c r="M391" s="94"/>
      <c r="N391" s="94"/>
      <c r="O391" s="94"/>
    </row>
    <row r="392" spans="2:15">
      <c r="B392" s="93"/>
      <c r="C392" s="93"/>
      <c r="D392" s="93"/>
      <c r="E392" s="93"/>
      <c r="F392" s="93"/>
      <c r="G392" s="93"/>
      <c r="H392" s="94"/>
      <c r="I392" s="94"/>
      <c r="J392" s="94"/>
      <c r="K392" s="94"/>
      <c r="L392" s="94"/>
      <c r="M392" s="94"/>
      <c r="N392" s="94"/>
      <c r="O392" s="94"/>
    </row>
    <row r="393" spans="2:15">
      <c r="B393" s="93"/>
      <c r="C393" s="93"/>
      <c r="D393" s="93"/>
      <c r="E393" s="93"/>
      <c r="F393" s="93"/>
      <c r="G393" s="93"/>
      <c r="H393" s="94"/>
      <c r="I393" s="94"/>
      <c r="J393" s="94"/>
      <c r="K393" s="94"/>
      <c r="L393" s="94"/>
      <c r="M393" s="94"/>
      <c r="N393" s="94"/>
      <c r="O393" s="94"/>
    </row>
    <row r="394" spans="2:15">
      <c r="B394" s="93"/>
      <c r="C394" s="93"/>
      <c r="D394" s="93"/>
      <c r="E394" s="93"/>
      <c r="F394" s="93"/>
      <c r="G394" s="93"/>
      <c r="H394" s="94"/>
      <c r="I394" s="94"/>
      <c r="J394" s="94"/>
      <c r="K394" s="94"/>
      <c r="L394" s="94"/>
      <c r="M394" s="94"/>
      <c r="N394" s="94"/>
      <c r="O394" s="94"/>
    </row>
    <row r="395" spans="2:15">
      <c r="B395" s="93"/>
      <c r="C395" s="93"/>
      <c r="D395" s="93"/>
      <c r="E395" s="93"/>
      <c r="F395" s="93"/>
      <c r="G395" s="93"/>
      <c r="H395" s="94"/>
      <c r="I395" s="94"/>
      <c r="J395" s="94"/>
      <c r="K395" s="94"/>
      <c r="L395" s="94"/>
      <c r="M395" s="94"/>
      <c r="N395" s="94"/>
      <c r="O395" s="94"/>
    </row>
    <row r="396" spans="2:15">
      <c r="B396" s="93"/>
      <c r="C396" s="93"/>
      <c r="D396" s="93"/>
      <c r="E396" s="93"/>
      <c r="F396" s="93"/>
      <c r="G396" s="93"/>
      <c r="H396" s="94"/>
      <c r="I396" s="94"/>
      <c r="J396" s="94"/>
      <c r="K396" s="94"/>
      <c r="L396" s="94"/>
      <c r="M396" s="94"/>
      <c r="N396" s="94"/>
      <c r="O396" s="94"/>
    </row>
    <row r="397" spans="2:15">
      <c r="B397" s="93"/>
      <c r="C397" s="93"/>
      <c r="D397" s="93"/>
      <c r="E397" s="93"/>
      <c r="F397" s="93"/>
      <c r="G397" s="93"/>
      <c r="H397" s="94"/>
      <c r="I397" s="94"/>
      <c r="J397" s="94"/>
      <c r="K397" s="94"/>
      <c r="L397" s="94"/>
      <c r="M397" s="94"/>
      <c r="N397" s="94"/>
      <c r="O397" s="94"/>
    </row>
    <row r="398" spans="2:15">
      <c r="B398" s="93"/>
      <c r="C398" s="93"/>
      <c r="D398" s="93"/>
      <c r="E398" s="93"/>
      <c r="F398" s="93"/>
      <c r="G398" s="93"/>
      <c r="H398" s="94"/>
      <c r="I398" s="94"/>
      <c r="J398" s="94"/>
      <c r="K398" s="94"/>
      <c r="L398" s="94"/>
      <c r="M398" s="94"/>
      <c r="N398" s="94"/>
      <c r="O398" s="94"/>
    </row>
    <row r="399" spans="2:15">
      <c r="B399" s="93"/>
      <c r="C399" s="93"/>
      <c r="D399" s="93"/>
      <c r="E399" s="93"/>
      <c r="F399" s="93"/>
      <c r="G399" s="93"/>
      <c r="H399" s="94"/>
      <c r="I399" s="94"/>
      <c r="J399" s="94"/>
      <c r="K399" s="94"/>
      <c r="L399" s="94"/>
      <c r="M399" s="94"/>
      <c r="N399" s="94"/>
      <c r="O399" s="94"/>
    </row>
    <row r="400" spans="2:15">
      <c r="B400" s="93"/>
      <c r="C400" s="93"/>
      <c r="D400" s="93"/>
      <c r="E400" s="93"/>
      <c r="F400" s="93"/>
      <c r="G400" s="93"/>
      <c r="H400" s="94"/>
      <c r="I400" s="94"/>
      <c r="J400" s="94"/>
      <c r="K400" s="94"/>
      <c r="L400" s="94"/>
      <c r="M400" s="94"/>
      <c r="N400" s="94"/>
      <c r="O400" s="94"/>
    </row>
    <row r="401" spans="2:15">
      <c r="B401" s="93"/>
      <c r="C401" s="93"/>
      <c r="D401" s="93"/>
      <c r="E401" s="93"/>
      <c r="F401" s="93"/>
      <c r="G401" s="93"/>
      <c r="H401" s="94"/>
      <c r="I401" s="94"/>
      <c r="J401" s="94"/>
      <c r="K401" s="94"/>
      <c r="L401" s="94"/>
      <c r="M401" s="94"/>
      <c r="N401" s="94"/>
      <c r="O401" s="94"/>
    </row>
    <row r="402" spans="2:15">
      <c r="B402" s="93"/>
      <c r="C402" s="93"/>
      <c r="D402" s="93"/>
      <c r="E402" s="93"/>
      <c r="F402" s="93"/>
      <c r="G402" s="93"/>
      <c r="H402" s="94"/>
      <c r="I402" s="94"/>
      <c r="J402" s="94"/>
      <c r="K402" s="94"/>
      <c r="L402" s="94"/>
      <c r="M402" s="94"/>
      <c r="N402" s="94"/>
      <c r="O402" s="94"/>
    </row>
    <row r="403" spans="2:15">
      <c r="B403" s="93"/>
      <c r="C403" s="93"/>
      <c r="D403" s="93"/>
      <c r="E403" s="93"/>
      <c r="F403" s="93"/>
      <c r="G403" s="93"/>
      <c r="H403" s="94"/>
      <c r="I403" s="94"/>
      <c r="J403" s="94"/>
      <c r="K403" s="94"/>
      <c r="L403" s="94"/>
      <c r="M403" s="94"/>
      <c r="N403" s="94"/>
      <c r="O403" s="94"/>
    </row>
    <row r="404" spans="2:15">
      <c r="B404" s="93"/>
      <c r="C404" s="93"/>
      <c r="D404" s="93"/>
      <c r="E404" s="93"/>
      <c r="F404" s="93"/>
      <c r="G404" s="93"/>
      <c r="H404" s="94"/>
      <c r="I404" s="94"/>
      <c r="J404" s="94"/>
      <c r="K404" s="94"/>
      <c r="L404" s="94"/>
      <c r="M404" s="94"/>
      <c r="N404" s="94"/>
      <c r="O404" s="94"/>
    </row>
    <row r="405" spans="2:15">
      <c r="B405" s="93"/>
      <c r="C405" s="93"/>
      <c r="D405" s="93"/>
      <c r="E405" s="93"/>
      <c r="F405" s="93"/>
      <c r="G405" s="93"/>
      <c r="H405" s="94"/>
      <c r="I405" s="94"/>
      <c r="J405" s="94"/>
      <c r="K405" s="94"/>
      <c r="L405" s="94"/>
      <c r="M405" s="94"/>
      <c r="N405" s="94"/>
      <c r="O405" s="94"/>
    </row>
    <row r="406" spans="2:15">
      <c r="B406" s="93"/>
      <c r="C406" s="93"/>
      <c r="D406" s="93"/>
      <c r="E406" s="93"/>
      <c r="F406" s="93"/>
      <c r="G406" s="93"/>
      <c r="H406" s="94"/>
      <c r="I406" s="94"/>
      <c r="J406" s="94"/>
      <c r="K406" s="94"/>
      <c r="L406" s="94"/>
      <c r="M406" s="94"/>
      <c r="N406" s="94"/>
      <c r="O406" s="94"/>
    </row>
    <row r="407" spans="2:15">
      <c r="B407" s="93"/>
      <c r="C407" s="93"/>
      <c r="D407" s="93"/>
      <c r="E407" s="93"/>
      <c r="F407" s="93"/>
      <c r="G407" s="93"/>
      <c r="H407" s="94"/>
      <c r="I407" s="94"/>
      <c r="J407" s="94"/>
      <c r="K407" s="94"/>
      <c r="L407" s="94"/>
      <c r="M407" s="94"/>
      <c r="N407" s="94"/>
      <c r="O407" s="94"/>
    </row>
    <row r="408" spans="2:15">
      <c r="B408" s="93"/>
      <c r="C408" s="93"/>
      <c r="D408" s="93"/>
      <c r="E408" s="93"/>
      <c r="F408" s="93"/>
      <c r="G408" s="93"/>
      <c r="H408" s="94"/>
      <c r="I408" s="94"/>
      <c r="J408" s="94"/>
      <c r="K408" s="94"/>
      <c r="L408" s="94"/>
      <c r="M408" s="94"/>
      <c r="N408" s="94"/>
      <c r="O408" s="94"/>
    </row>
    <row r="409" spans="2:15">
      <c r="B409" s="93"/>
      <c r="C409" s="93"/>
      <c r="D409" s="93"/>
      <c r="E409" s="93"/>
      <c r="F409" s="93"/>
      <c r="G409" s="93"/>
      <c r="H409" s="94"/>
      <c r="I409" s="94"/>
      <c r="J409" s="94"/>
      <c r="K409" s="94"/>
      <c r="L409" s="94"/>
      <c r="M409" s="94"/>
      <c r="N409" s="94"/>
      <c r="O409" s="94"/>
    </row>
    <row r="410" spans="2:15">
      <c r="B410" s="93"/>
      <c r="C410" s="93"/>
      <c r="D410" s="93"/>
      <c r="E410" s="93"/>
      <c r="F410" s="93"/>
      <c r="G410" s="93"/>
      <c r="H410" s="94"/>
      <c r="I410" s="94"/>
      <c r="J410" s="94"/>
      <c r="K410" s="94"/>
      <c r="L410" s="94"/>
      <c r="M410" s="94"/>
      <c r="N410" s="94"/>
      <c r="O410" s="94"/>
    </row>
    <row r="411" spans="2:15">
      <c r="B411" s="93"/>
      <c r="C411" s="93"/>
      <c r="D411" s="93"/>
      <c r="E411" s="93"/>
      <c r="F411" s="93"/>
      <c r="G411" s="93"/>
      <c r="H411" s="94"/>
      <c r="I411" s="94"/>
      <c r="J411" s="94"/>
      <c r="K411" s="94"/>
      <c r="L411" s="94"/>
      <c r="M411" s="94"/>
      <c r="N411" s="94"/>
      <c r="O411" s="94"/>
    </row>
    <row r="412" spans="2:15">
      <c r="B412" s="93"/>
      <c r="C412" s="93"/>
      <c r="D412" s="93"/>
      <c r="E412" s="93"/>
      <c r="F412" s="93"/>
      <c r="G412" s="93"/>
      <c r="H412" s="94"/>
      <c r="I412" s="94"/>
      <c r="J412" s="94"/>
      <c r="K412" s="94"/>
      <c r="L412" s="94"/>
      <c r="M412" s="94"/>
      <c r="N412" s="94"/>
      <c r="O412" s="94"/>
    </row>
    <row r="413" spans="2:15">
      <c r="B413" s="93"/>
      <c r="C413" s="93"/>
      <c r="D413" s="93"/>
      <c r="E413" s="93"/>
      <c r="F413" s="93"/>
      <c r="G413" s="93"/>
      <c r="H413" s="94"/>
      <c r="I413" s="94"/>
      <c r="J413" s="94"/>
      <c r="K413" s="94"/>
      <c r="L413" s="94"/>
      <c r="M413" s="94"/>
      <c r="N413" s="94"/>
      <c r="O413" s="94"/>
    </row>
    <row r="414" spans="2:15">
      <c r="B414" s="93"/>
      <c r="C414" s="93"/>
      <c r="D414" s="93"/>
      <c r="E414" s="93"/>
      <c r="F414" s="93"/>
      <c r="G414" s="93"/>
      <c r="H414" s="94"/>
      <c r="I414" s="94"/>
      <c r="J414" s="94"/>
      <c r="K414" s="94"/>
      <c r="L414" s="94"/>
      <c r="M414" s="94"/>
      <c r="N414" s="94"/>
      <c r="O414" s="94"/>
    </row>
    <row r="415" spans="2:15">
      <c r="B415" s="93"/>
      <c r="C415" s="93"/>
      <c r="D415" s="93"/>
      <c r="E415" s="93"/>
      <c r="F415" s="93"/>
      <c r="G415" s="93"/>
      <c r="H415" s="94"/>
      <c r="I415" s="94"/>
      <c r="J415" s="94"/>
      <c r="K415" s="94"/>
      <c r="L415" s="94"/>
      <c r="M415" s="94"/>
      <c r="N415" s="94"/>
      <c r="O415" s="94"/>
    </row>
    <row r="416" spans="2:15">
      <c r="B416" s="93"/>
      <c r="C416" s="93"/>
      <c r="D416" s="93"/>
      <c r="E416" s="93"/>
      <c r="F416" s="93"/>
      <c r="G416" s="93"/>
      <c r="H416" s="94"/>
      <c r="I416" s="94"/>
      <c r="J416" s="94"/>
      <c r="K416" s="94"/>
      <c r="L416" s="94"/>
      <c r="M416" s="94"/>
      <c r="N416" s="94"/>
      <c r="O416" s="94"/>
    </row>
    <row r="417" spans="2:15">
      <c r="B417" s="93"/>
      <c r="C417" s="93"/>
      <c r="D417" s="93"/>
      <c r="E417" s="93"/>
      <c r="F417" s="93"/>
      <c r="G417" s="93"/>
      <c r="H417" s="94"/>
      <c r="I417" s="94"/>
      <c r="J417" s="94"/>
      <c r="K417" s="94"/>
      <c r="L417" s="94"/>
      <c r="M417" s="94"/>
      <c r="N417" s="94"/>
      <c r="O417" s="94"/>
    </row>
    <row r="418" spans="2:15">
      <c r="B418" s="93"/>
      <c r="C418" s="93"/>
      <c r="D418" s="93"/>
      <c r="E418" s="93"/>
      <c r="F418" s="93"/>
      <c r="G418" s="93"/>
      <c r="H418" s="94"/>
      <c r="I418" s="94"/>
      <c r="J418" s="94"/>
      <c r="K418" s="94"/>
      <c r="L418" s="94"/>
      <c r="M418" s="94"/>
      <c r="N418" s="94"/>
      <c r="O418" s="94"/>
    </row>
    <row r="419" spans="2:15">
      <c r="B419" s="93"/>
      <c r="C419" s="93"/>
      <c r="D419" s="93"/>
      <c r="E419" s="93"/>
      <c r="F419" s="93"/>
      <c r="G419" s="93"/>
      <c r="H419" s="94"/>
      <c r="I419" s="94"/>
      <c r="J419" s="94"/>
      <c r="K419" s="94"/>
      <c r="L419" s="94"/>
      <c r="M419" s="94"/>
      <c r="N419" s="94"/>
      <c r="O419" s="94"/>
    </row>
    <row r="420" spans="2:15">
      <c r="B420" s="93"/>
      <c r="C420" s="93"/>
      <c r="D420" s="93"/>
      <c r="E420" s="93"/>
      <c r="F420" s="93"/>
      <c r="G420" s="93"/>
      <c r="H420" s="94"/>
      <c r="I420" s="94"/>
      <c r="J420" s="94"/>
      <c r="K420" s="94"/>
      <c r="L420" s="94"/>
      <c r="M420" s="94"/>
      <c r="N420" s="94"/>
      <c r="O420" s="94"/>
    </row>
    <row r="421" spans="2:15">
      <c r="B421" s="93"/>
      <c r="C421" s="93"/>
      <c r="D421" s="93"/>
      <c r="E421" s="93"/>
      <c r="F421" s="93"/>
      <c r="G421" s="93"/>
      <c r="H421" s="94"/>
      <c r="I421" s="94"/>
      <c r="J421" s="94"/>
      <c r="K421" s="94"/>
      <c r="L421" s="94"/>
      <c r="M421" s="94"/>
      <c r="N421" s="94"/>
      <c r="O421" s="94"/>
    </row>
    <row r="422" spans="2:15">
      <c r="B422" s="93"/>
      <c r="C422" s="93"/>
      <c r="D422" s="93"/>
      <c r="E422" s="93"/>
      <c r="F422" s="93"/>
      <c r="G422" s="93"/>
      <c r="H422" s="94"/>
      <c r="I422" s="94"/>
      <c r="J422" s="94"/>
      <c r="K422" s="94"/>
      <c r="L422" s="94"/>
      <c r="M422" s="94"/>
      <c r="N422" s="94"/>
      <c r="O422" s="94"/>
    </row>
    <row r="423" spans="2:15">
      <c r="B423" s="93"/>
      <c r="C423" s="93"/>
      <c r="D423" s="93"/>
      <c r="E423" s="93"/>
      <c r="F423" s="93"/>
      <c r="G423" s="93"/>
      <c r="H423" s="94"/>
      <c r="I423" s="94"/>
      <c r="J423" s="94"/>
      <c r="K423" s="94"/>
      <c r="L423" s="94"/>
      <c r="M423" s="94"/>
      <c r="N423" s="94"/>
      <c r="O423" s="94"/>
    </row>
    <row r="424" spans="2:15">
      <c r="B424" s="93"/>
      <c r="C424" s="93"/>
      <c r="D424" s="93"/>
      <c r="E424" s="93"/>
      <c r="F424" s="93"/>
      <c r="G424" s="93"/>
      <c r="H424" s="94"/>
      <c r="I424" s="94"/>
      <c r="J424" s="94"/>
      <c r="K424" s="94"/>
      <c r="L424" s="94"/>
      <c r="M424" s="94"/>
      <c r="N424" s="94"/>
      <c r="O424" s="94"/>
    </row>
    <row r="425" spans="2:15">
      <c r="B425" s="93"/>
      <c r="C425" s="93"/>
      <c r="D425" s="93"/>
      <c r="E425" s="93"/>
      <c r="F425" s="93"/>
      <c r="G425" s="93"/>
      <c r="H425" s="94"/>
      <c r="I425" s="94"/>
      <c r="J425" s="94"/>
      <c r="K425" s="94"/>
      <c r="L425" s="94"/>
      <c r="M425" s="94"/>
      <c r="N425" s="94"/>
      <c r="O425" s="94"/>
    </row>
    <row r="426" spans="2:15">
      <c r="B426" s="93"/>
      <c r="C426" s="93"/>
      <c r="D426" s="93"/>
      <c r="E426" s="93"/>
      <c r="F426" s="93"/>
      <c r="G426" s="93"/>
      <c r="H426" s="94"/>
      <c r="I426" s="94"/>
      <c r="J426" s="94"/>
      <c r="K426" s="94"/>
      <c r="L426" s="94"/>
      <c r="M426" s="94"/>
      <c r="N426" s="94"/>
      <c r="O426" s="94"/>
    </row>
    <row r="427" spans="2:15">
      <c r="B427" s="93"/>
      <c r="C427" s="93"/>
      <c r="D427" s="93"/>
      <c r="E427" s="93"/>
      <c r="F427" s="93"/>
      <c r="G427" s="93"/>
      <c r="H427" s="94"/>
      <c r="I427" s="94"/>
      <c r="J427" s="94"/>
      <c r="K427" s="94"/>
      <c r="L427" s="94"/>
      <c r="M427" s="94"/>
      <c r="N427" s="94"/>
      <c r="O427" s="94"/>
    </row>
    <row r="428" spans="2:15">
      <c r="B428" s="93"/>
      <c r="C428" s="93"/>
      <c r="D428" s="93"/>
      <c r="E428" s="93"/>
      <c r="F428" s="93"/>
      <c r="G428" s="93"/>
      <c r="H428" s="94"/>
      <c r="I428" s="94"/>
      <c r="J428" s="94"/>
      <c r="K428" s="94"/>
      <c r="L428" s="94"/>
      <c r="M428" s="94"/>
      <c r="N428" s="94"/>
      <c r="O428" s="94"/>
    </row>
    <row r="429" spans="2:15">
      <c r="B429" s="93"/>
      <c r="C429" s="93"/>
      <c r="D429" s="93"/>
      <c r="E429" s="93"/>
      <c r="F429" s="93"/>
      <c r="G429" s="93"/>
      <c r="H429" s="94"/>
      <c r="I429" s="94"/>
      <c r="J429" s="94"/>
      <c r="K429" s="94"/>
      <c r="L429" s="94"/>
      <c r="M429" s="94"/>
      <c r="N429" s="94"/>
      <c r="O429" s="94"/>
    </row>
    <row r="430" spans="2:15">
      <c r="B430" s="93"/>
      <c r="C430" s="93"/>
      <c r="D430" s="93"/>
      <c r="E430" s="93"/>
      <c r="F430" s="93"/>
      <c r="G430" s="93"/>
      <c r="H430" s="94"/>
      <c r="I430" s="94"/>
      <c r="J430" s="94"/>
      <c r="K430" s="94"/>
      <c r="L430" s="94"/>
      <c r="M430" s="94"/>
      <c r="N430" s="94"/>
      <c r="O430" s="94"/>
    </row>
    <row r="431" spans="2:15">
      <c r="B431" s="93"/>
      <c r="C431" s="93"/>
      <c r="D431" s="93"/>
      <c r="E431" s="93"/>
      <c r="F431" s="93"/>
      <c r="G431" s="93"/>
      <c r="H431" s="94"/>
      <c r="I431" s="94"/>
      <c r="J431" s="94"/>
      <c r="K431" s="94"/>
      <c r="L431" s="94"/>
      <c r="M431" s="94"/>
      <c r="N431" s="94"/>
      <c r="O431" s="94"/>
    </row>
    <row r="432" spans="2:15">
      <c r="B432" s="93"/>
      <c r="C432" s="93"/>
      <c r="D432" s="93"/>
      <c r="E432" s="93"/>
      <c r="F432" s="93"/>
      <c r="G432" s="93"/>
      <c r="H432" s="94"/>
      <c r="I432" s="94"/>
      <c r="J432" s="94"/>
      <c r="K432" s="94"/>
      <c r="L432" s="94"/>
      <c r="M432" s="94"/>
      <c r="N432" s="94"/>
      <c r="O432" s="94"/>
    </row>
    <row r="433" spans="2:15">
      <c r="B433" s="93"/>
      <c r="C433" s="93"/>
      <c r="D433" s="93"/>
      <c r="E433" s="93"/>
      <c r="F433" s="93"/>
      <c r="G433" s="93"/>
      <c r="H433" s="94"/>
      <c r="I433" s="94"/>
      <c r="J433" s="94"/>
      <c r="K433" s="94"/>
      <c r="L433" s="94"/>
      <c r="M433" s="94"/>
      <c r="N433" s="94"/>
      <c r="O433" s="94"/>
    </row>
    <row r="434" spans="2:15">
      <c r="B434" s="93"/>
      <c r="C434" s="93"/>
      <c r="D434" s="93"/>
      <c r="E434" s="93"/>
      <c r="F434" s="93"/>
      <c r="G434" s="93"/>
      <c r="H434" s="94"/>
      <c r="I434" s="94"/>
      <c r="J434" s="94"/>
      <c r="K434" s="94"/>
      <c r="L434" s="94"/>
      <c r="M434" s="94"/>
      <c r="N434" s="94"/>
      <c r="O434" s="94"/>
    </row>
    <row r="435" spans="2:15">
      <c r="B435" s="93"/>
      <c r="C435" s="93"/>
      <c r="D435" s="93"/>
      <c r="E435" s="93"/>
      <c r="F435" s="93"/>
      <c r="G435" s="93"/>
      <c r="H435" s="94"/>
      <c r="I435" s="94"/>
      <c r="J435" s="94"/>
      <c r="K435" s="94"/>
      <c r="L435" s="94"/>
      <c r="M435" s="94"/>
      <c r="N435" s="94"/>
      <c r="O435" s="94"/>
    </row>
    <row r="436" spans="2:15">
      <c r="B436" s="93"/>
      <c r="C436" s="93"/>
      <c r="D436" s="93"/>
      <c r="E436" s="93"/>
      <c r="F436" s="93"/>
      <c r="G436" s="93"/>
      <c r="H436" s="94"/>
      <c r="I436" s="94"/>
      <c r="J436" s="94"/>
      <c r="K436" s="94"/>
      <c r="L436" s="94"/>
      <c r="M436" s="94"/>
      <c r="N436" s="94"/>
      <c r="O436" s="94"/>
    </row>
    <row r="437" spans="2:15">
      <c r="B437" s="93"/>
      <c r="C437" s="93"/>
      <c r="D437" s="93"/>
      <c r="E437" s="93"/>
      <c r="F437" s="93"/>
      <c r="G437" s="93"/>
      <c r="H437" s="94"/>
      <c r="I437" s="94"/>
      <c r="J437" s="94"/>
      <c r="K437" s="94"/>
      <c r="L437" s="94"/>
      <c r="M437" s="94"/>
      <c r="N437" s="94"/>
      <c r="O437" s="94"/>
    </row>
    <row r="438" spans="2:15">
      <c r="B438" s="93"/>
      <c r="C438" s="93"/>
      <c r="D438" s="93"/>
      <c r="E438" s="93"/>
      <c r="F438" s="93"/>
      <c r="G438" s="93"/>
      <c r="H438" s="94"/>
      <c r="I438" s="94"/>
      <c r="J438" s="94"/>
      <c r="K438" s="94"/>
      <c r="L438" s="94"/>
      <c r="M438" s="94"/>
      <c r="N438" s="94"/>
      <c r="O438" s="94"/>
    </row>
    <row r="439" spans="2:15">
      <c r="B439" s="93"/>
      <c r="C439" s="93"/>
      <c r="D439" s="93"/>
      <c r="E439" s="93"/>
      <c r="F439" s="93"/>
      <c r="G439" s="93"/>
      <c r="H439" s="94"/>
      <c r="I439" s="94"/>
      <c r="J439" s="94"/>
      <c r="K439" s="94"/>
      <c r="L439" s="94"/>
      <c r="M439" s="94"/>
      <c r="N439" s="94"/>
      <c r="O439" s="94"/>
    </row>
    <row r="440" spans="2:15">
      <c r="B440" s="93"/>
      <c r="C440" s="93"/>
      <c r="D440" s="93"/>
      <c r="E440" s="93"/>
      <c r="F440" s="93"/>
      <c r="G440" s="93"/>
      <c r="H440" s="94"/>
      <c r="I440" s="94"/>
      <c r="J440" s="94"/>
      <c r="K440" s="94"/>
      <c r="L440" s="94"/>
      <c r="M440" s="94"/>
      <c r="N440" s="94"/>
      <c r="O440" s="94"/>
    </row>
    <row r="441" spans="2:15">
      <c r="B441" s="93"/>
      <c r="C441" s="93"/>
      <c r="D441" s="93"/>
      <c r="E441" s="93"/>
      <c r="F441" s="93"/>
      <c r="G441" s="93"/>
      <c r="H441" s="94"/>
      <c r="I441" s="94"/>
      <c r="J441" s="94"/>
      <c r="K441" s="94"/>
      <c r="L441" s="94"/>
      <c r="M441" s="94"/>
      <c r="N441" s="94"/>
      <c r="O441" s="94"/>
    </row>
    <row r="442" spans="2:15">
      <c r="B442" s="93"/>
      <c r="C442" s="93"/>
      <c r="D442" s="93"/>
      <c r="E442" s="93"/>
      <c r="F442" s="93"/>
      <c r="G442" s="93"/>
      <c r="H442" s="94"/>
      <c r="I442" s="94"/>
      <c r="J442" s="94"/>
      <c r="K442" s="94"/>
      <c r="L442" s="94"/>
      <c r="M442" s="94"/>
      <c r="N442" s="94"/>
      <c r="O442" s="94"/>
    </row>
    <row r="443" spans="2:15">
      <c r="B443" s="93"/>
      <c r="C443" s="93"/>
      <c r="D443" s="93"/>
      <c r="E443" s="93"/>
      <c r="F443" s="93"/>
      <c r="G443" s="93"/>
      <c r="H443" s="94"/>
      <c r="I443" s="94"/>
      <c r="J443" s="94"/>
      <c r="K443" s="94"/>
      <c r="L443" s="94"/>
      <c r="M443" s="94"/>
      <c r="N443" s="94"/>
      <c r="O443" s="94"/>
    </row>
    <row r="444" spans="2:15">
      <c r="B444" s="93"/>
      <c r="C444" s="93"/>
      <c r="D444" s="93"/>
      <c r="E444" s="93"/>
      <c r="F444" s="93"/>
      <c r="G444" s="93"/>
      <c r="H444" s="94"/>
      <c r="I444" s="94"/>
      <c r="J444" s="94"/>
      <c r="K444" s="94"/>
      <c r="L444" s="94"/>
      <c r="M444" s="94"/>
      <c r="N444" s="94"/>
      <c r="O444" s="94"/>
    </row>
    <row r="445" spans="2:15">
      <c r="B445" s="93"/>
      <c r="C445" s="93"/>
      <c r="D445" s="93"/>
      <c r="E445" s="93"/>
      <c r="F445" s="93"/>
      <c r="G445" s="93"/>
      <c r="H445" s="94"/>
      <c r="I445" s="94"/>
      <c r="J445" s="94"/>
      <c r="K445" s="94"/>
      <c r="L445" s="94"/>
      <c r="M445" s="94"/>
      <c r="N445" s="94"/>
      <c r="O445" s="94"/>
    </row>
    <row r="446" spans="2:15">
      <c r="B446" s="93"/>
      <c r="C446" s="93"/>
      <c r="D446" s="93"/>
      <c r="E446" s="93"/>
      <c r="F446" s="93"/>
      <c r="G446" s="93"/>
      <c r="H446" s="94"/>
      <c r="I446" s="94"/>
      <c r="J446" s="94"/>
      <c r="K446" s="94"/>
      <c r="L446" s="94"/>
      <c r="M446" s="94"/>
      <c r="N446" s="94"/>
      <c r="O446" s="94"/>
    </row>
    <row r="447" spans="2:15">
      <c r="B447" s="93"/>
      <c r="C447" s="93"/>
      <c r="D447" s="93"/>
      <c r="E447" s="93"/>
      <c r="F447" s="93"/>
      <c r="G447" s="93"/>
      <c r="H447" s="94"/>
      <c r="I447" s="94"/>
      <c r="J447" s="94"/>
      <c r="K447" s="94"/>
      <c r="L447" s="94"/>
      <c r="M447" s="94"/>
      <c r="N447" s="94"/>
      <c r="O447" s="94"/>
    </row>
    <row r="448" spans="2:15">
      <c r="B448" s="93"/>
      <c r="C448" s="93"/>
      <c r="D448" s="93"/>
      <c r="E448" s="93"/>
      <c r="F448" s="93"/>
      <c r="G448" s="93"/>
      <c r="H448" s="94"/>
      <c r="I448" s="94"/>
      <c r="J448" s="94"/>
      <c r="K448" s="94"/>
      <c r="L448" s="94"/>
      <c r="M448" s="94"/>
      <c r="N448" s="94"/>
      <c r="O448" s="94"/>
    </row>
    <row r="449" spans="2:15">
      <c r="B449" s="93"/>
      <c r="C449" s="93"/>
      <c r="D449" s="93"/>
      <c r="E449" s="93"/>
      <c r="F449" s="93"/>
      <c r="G449" s="93"/>
      <c r="H449" s="94"/>
      <c r="I449" s="94"/>
      <c r="J449" s="94"/>
      <c r="K449" s="94"/>
      <c r="L449" s="94"/>
      <c r="M449" s="94"/>
      <c r="N449" s="94"/>
      <c r="O449" s="94"/>
    </row>
    <row r="450" spans="2:15">
      <c r="B450" s="93"/>
      <c r="C450" s="93"/>
      <c r="D450" s="93"/>
      <c r="E450" s="93"/>
      <c r="F450" s="93"/>
      <c r="G450" s="93"/>
      <c r="H450" s="94"/>
      <c r="I450" s="94"/>
      <c r="J450" s="94"/>
      <c r="K450" s="94"/>
      <c r="L450" s="94"/>
      <c r="M450" s="94"/>
      <c r="N450" s="94"/>
      <c r="O450" s="94"/>
    </row>
    <row r="451" spans="2:15">
      <c r="B451" s="93"/>
      <c r="C451" s="93"/>
      <c r="D451" s="93"/>
      <c r="E451" s="93"/>
      <c r="F451" s="93"/>
      <c r="G451" s="93"/>
      <c r="H451" s="94"/>
      <c r="I451" s="94"/>
      <c r="J451" s="94"/>
      <c r="K451" s="94"/>
      <c r="L451" s="94"/>
      <c r="M451" s="94"/>
      <c r="N451" s="94"/>
      <c r="O451" s="94"/>
    </row>
    <row r="452" spans="2:15">
      <c r="B452" s="93"/>
      <c r="C452" s="93"/>
      <c r="D452" s="93"/>
      <c r="E452" s="93"/>
      <c r="F452" s="93"/>
      <c r="G452" s="93"/>
      <c r="H452" s="94"/>
      <c r="I452" s="94"/>
      <c r="J452" s="94"/>
      <c r="K452" s="94"/>
      <c r="L452" s="94"/>
      <c r="M452" s="94"/>
      <c r="N452" s="94"/>
      <c r="O452" s="94"/>
    </row>
    <row r="453" spans="2:15">
      <c r="B453" s="93"/>
      <c r="C453" s="93"/>
      <c r="D453" s="93"/>
      <c r="E453" s="93"/>
      <c r="F453" s="93"/>
      <c r="G453" s="93"/>
      <c r="H453" s="94"/>
      <c r="I453" s="94"/>
      <c r="J453" s="94"/>
      <c r="K453" s="94"/>
      <c r="L453" s="94"/>
      <c r="M453" s="94"/>
      <c r="N453" s="94"/>
      <c r="O453" s="94"/>
    </row>
    <row r="454" spans="2:15">
      <c r="B454" s="93"/>
      <c r="C454" s="93"/>
      <c r="D454" s="93"/>
      <c r="E454" s="93"/>
      <c r="F454" s="93"/>
      <c r="G454" s="93"/>
      <c r="H454" s="94"/>
      <c r="I454" s="94"/>
      <c r="J454" s="94"/>
      <c r="K454" s="94"/>
      <c r="L454" s="94"/>
      <c r="M454" s="94"/>
      <c r="N454" s="94"/>
      <c r="O454" s="94"/>
    </row>
    <row r="455" spans="2:15">
      <c r="B455" s="93"/>
      <c r="C455" s="93"/>
      <c r="D455" s="93"/>
      <c r="E455" s="93"/>
      <c r="F455" s="93"/>
      <c r="G455" s="93"/>
      <c r="H455" s="94"/>
      <c r="I455" s="94"/>
      <c r="J455" s="94"/>
      <c r="K455" s="94"/>
      <c r="L455" s="94"/>
      <c r="M455" s="94"/>
      <c r="N455" s="94"/>
      <c r="O455" s="94"/>
    </row>
    <row r="456" spans="2:15">
      <c r="B456" s="93"/>
      <c r="C456" s="93"/>
      <c r="D456" s="93"/>
      <c r="E456" s="93"/>
      <c r="F456" s="93"/>
      <c r="G456" s="93"/>
      <c r="H456" s="94"/>
      <c r="I456" s="94"/>
      <c r="J456" s="94"/>
      <c r="K456" s="94"/>
      <c r="L456" s="94"/>
      <c r="M456" s="94"/>
      <c r="N456" s="94"/>
      <c r="O456" s="94"/>
    </row>
    <row r="457" spans="2:15">
      <c r="B457" s="93"/>
      <c r="C457" s="93"/>
      <c r="D457" s="93"/>
      <c r="E457" s="93"/>
      <c r="F457" s="93"/>
      <c r="G457" s="93"/>
      <c r="H457" s="94"/>
      <c r="I457" s="94"/>
      <c r="J457" s="94"/>
      <c r="K457" s="94"/>
      <c r="L457" s="94"/>
      <c r="M457" s="94"/>
      <c r="N457" s="94"/>
      <c r="O457" s="94"/>
    </row>
    <row r="458" spans="2:15">
      <c r="B458" s="93"/>
      <c r="C458" s="93"/>
      <c r="D458" s="93"/>
      <c r="E458" s="93"/>
      <c r="F458" s="93"/>
      <c r="G458" s="93"/>
      <c r="H458" s="94"/>
      <c r="I458" s="94"/>
      <c r="J458" s="94"/>
      <c r="K458" s="94"/>
      <c r="L458" s="94"/>
      <c r="M458" s="94"/>
      <c r="N458" s="94"/>
      <c r="O458" s="94"/>
    </row>
    <row r="459" spans="2:15">
      <c r="B459" s="93"/>
      <c r="C459" s="93"/>
      <c r="D459" s="93"/>
      <c r="E459" s="93"/>
      <c r="F459" s="93"/>
      <c r="G459" s="93"/>
      <c r="H459" s="94"/>
      <c r="I459" s="94"/>
      <c r="J459" s="94"/>
      <c r="K459" s="94"/>
      <c r="L459" s="94"/>
      <c r="M459" s="94"/>
      <c r="N459" s="94"/>
      <c r="O459" s="94"/>
    </row>
    <row r="460" spans="2:15">
      <c r="B460" s="93"/>
      <c r="C460" s="93"/>
      <c r="D460" s="93"/>
      <c r="E460" s="93"/>
      <c r="F460" s="93"/>
      <c r="G460" s="93"/>
      <c r="H460" s="94"/>
      <c r="I460" s="94"/>
      <c r="J460" s="94"/>
      <c r="K460" s="94"/>
      <c r="L460" s="94"/>
      <c r="M460" s="94"/>
      <c r="N460" s="94"/>
      <c r="O460" s="94"/>
    </row>
    <row r="461" spans="2:15">
      <c r="B461" s="93"/>
      <c r="C461" s="93"/>
      <c r="D461" s="93"/>
      <c r="E461" s="93"/>
      <c r="F461" s="93"/>
      <c r="G461" s="93"/>
      <c r="H461" s="94"/>
      <c r="I461" s="94"/>
      <c r="J461" s="94"/>
      <c r="K461" s="94"/>
      <c r="L461" s="94"/>
      <c r="M461" s="94"/>
      <c r="N461" s="94"/>
      <c r="O461" s="94"/>
    </row>
    <row r="462" spans="2:15">
      <c r="B462" s="93"/>
      <c r="C462" s="93"/>
      <c r="D462" s="93"/>
      <c r="E462" s="93"/>
      <c r="F462" s="93"/>
      <c r="G462" s="93"/>
      <c r="H462" s="94"/>
      <c r="I462" s="94"/>
      <c r="J462" s="94"/>
      <c r="K462" s="94"/>
      <c r="L462" s="94"/>
      <c r="M462" s="94"/>
      <c r="N462" s="94"/>
      <c r="O462" s="94"/>
    </row>
    <row r="463" spans="2:15">
      <c r="B463" s="93"/>
      <c r="C463" s="93"/>
      <c r="D463" s="93"/>
      <c r="E463" s="93"/>
      <c r="F463" s="93"/>
      <c r="G463" s="93"/>
      <c r="H463" s="94"/>
      <c r="I463" s="94"/>
      <c r="J463" s="94"/>
      <c r="K463" s="94"/>
      <c r="L463" s="94"/>
      <c r="M463" s="94"/>
      <c r="N463" s="94"/>
      <c r="O463" s="94"/>
    </row>
    <row r="464" spans="2:15">
      <c r="B464" s="93"/>
      <c r="C464" s="93"/>
      <c r="D464" s="93"/>
      <c r="E464" s="93"/>
      <c r="F464" s="93"/>
      <c r="G464" s="93"/>
      <c r="H464" s="94"/>
      <c r="I464" s="94"/>
      <c r="J464" s="94"/>
      <c r="K464" s="94"/>
      <c r="L464" s="94"/>
      <c r="M464" s="94"/>
      <c r="N464" s="94"/>
      <c r="O464" s="94"/>
    </row>
    <row r="465" spans="2:15">
      <c r="B465" s="93"/>
      <c r="C465" s="93"/>
      <c r="D465" s="93"/>
      <c r="E465" s="93"/>
      <c r="F465" s="93"/>
      <c r="G465" s="93"/>
      <c r="H465" s="94"/>
      <c r="I465" s="94"/>
      <c r="J465" s="94"/>
      <c r="K465" s="94"/>
      <c r="L465" s="94"/>
      <c r="M465" s="94"/>
      <c r="N465" s="94"/>
      <c r="O465" s="94"/>
    </row>
    <row r="466" spans="2:15">
      <c r="B466" s="93"/>
      <c r="C466" s="93"/>
      <c r="D466" s="93"/>
      <c r="E466" s="93"/>
      <c r="F466" s="93"/>
      <c r="G466" s="93"/>
      <c r="H466" s="94"/>
      <c r="I466" s="94"/>
      <c r="J466" s="94"/>
      <c r="K466" s="94"/>
      <c r="L466" s="94"/>
      <c r="M466" s="94"/>
      <c r="N466" s="94"/>
      <c r="O466" s="94"/>
    </row>
    <row r="467" spans="2:15">
      <c r="B467" s="93"/>
      <c r="C467" s="93"/>
      <c r="D467" s="93"/>
      <c r="E467" s="93"/>
      <c r="F467" s="93"/>
      <c r="G467" s="93"/>
      <c r="H467" s="94"/>
      <c r="I467" s="94"/>
      <c r="J467" s="94"/>
      <c r="K467" s="94"/>
      <c r="L467" s="94"/>
      <c r="M467" s="94"/>
      <c r="N467" s="94"/>
      <c r="O467" s="94"/>
    </row>
    <row r="468" spans="2:15">
      <c r="B468" s="93"/>
      <c r="C468" s="93"/>
      <c r="D468" s="93"/>
      <c r="E468" s="93"/>
      <c r="F468" s="93"/>
      <c r="G468" s="93"/>
      <c r="H468" s="94"/>
      <c r="I468" s="94"/>
      <c r="J468" s="94"/>
      <c r="K468" s="94"/>
      <c r="L468" s="94"/>
      <c r="M468" s="94"/>
      <c r="N468" s="94"/>
      <c r="O468" s="94"/>
    </row>
    <row r="469" spans="2:15">
      <c r="B469" s="93"/>
      <c r="C469" s="93"/>
      <c r="D469" s="93"/>
      <c r="E469" s="93"/>
      <c r="F469" s="93"/>
      <c r="G469" s="93"/>
      <c r="H469" s="94"/>
      <c r="I469" s="94"/>
      <c r="J469" s="94"/>
      <c r="K469" s="94"/>
      <c r="L469" s="94"/>
      <c r="M469" s="94"/>
      <c r="N469" s="94"/>
      <c r="O469" s="94"/>
    </row>
    <row r="470" spans="2:15">
      <c r="B470" s="93"/>
      <c r="C470" s="93"/>
      <c r="D470" s="93"/>
      <c r="E470" s="93"/>
      <c r="F470" s="93"/>
      <c r="G470" s="93"/>
      <c r="H470" s="94"/>
      <c r="I470" s="94"/>
      <c r="J470" s="94"/>
      <c r="K470" s="94"/>
      <c r="L470" s="94"/>
      <c r="M470" s="94"/>
      <c r="N470" s="94"/>
      <c r="O470" s="94"/>
    </row>
    <row r="471" spans="2:15">
      <c r="B471" s="93"/>
      <c r="C471" s="93"/>
      <c r="D471" s="93"/>
      <c r="E471" s="93"/>
      <c r="F471" s="93"/>
      <c r="G471" s="93"/>
      <c r="H471" s="94"/>
      <c r="I471" s="94"/>
      <c r="J471" s="94"/>
      <c r="K471" s="94"/>
      <c r="L471" s="94"/>
      <c r="M471" s="94"/>
      <c r="N471" s="94"/>
      <c r="O471" s="94"/>
    </row>
    <row r="472" spans="2:15">
      <c r="B472" s="93"/>
      <c r="C472" s="93"/>
      <c r="D472" s="93"/>
      <c r="E472" s="93"/>
      <c r="F472" s="93"/>
      <c r="G472" s="93"/>
      <c r="H472" s="94"/>
      <c r="I472" s="94"/>
      <c r="J472" s="94"/>
      <c r="K472" s="94"/>
      <c r="L472" s="94"/>
      <c r="M472" s="94"/>
      <c r="N472" s="94"/>
      <c r="O472" s="94"/>
    </row>
    <row r="473" spans="2:15">
      <c r="B473" s="93"/>
      <c r="C473" s="93"/>
      <c r="D473" s="93"/>
      <c r="E473" s="93"/>
      <c r="F473" s="93"/>
      <c r="G473" s="93"/>
      <c r="H473" s="94"/>
      <c r="I473" s="94"/>
      <c r="J473" s="94"/>
      <c r="K473" s="94"/>
      <c r="L473" s="94"/>
      <c r="M473" s="94"/>
      <c r="N473" s="94"/>
      <c r="O473" s="94"/>
    </row>
    <row r="474" spans="2:15">
      <c r="B474" s="93"/>
      <c r="C474" s="93"/>
      <c r="D474" s="93"/>
      <c r="E474" s="93"/>
      <c r="F474" s="93"/>
      <c r="G474" s="93"/>
      <c r="H474" s="94"/>
      <c r="I474" s="94"/>
      <c r="J474" s="94"/>
      <c r="K474" s="94"/>
      <c r="L474" s="94"/>
      <c r="M474" s="94"/>
      <c r="N474" s="94"/>
      <c r="O474" s="94"/>
    </row>
    <row r="475" spans="2:15">
      <c r="B475" s="93"/>
      <c r="C475" s="93"/>
      <c r="D475" s="93"/>
      <c r="E475" s="93"/>
      <c r="F475" s="93"/>
      <c r="G475" s="93"/>
      <c r="H475" s="94"/>
      <c r="I475" s="94"/>
      <c r="J475" s="94"/>
      <c r="K475" s="94"/>
      <c r="L475" s="94"/>
      <c r="M475" s="94"/>
      <c r="N475" s="94"/>
      <c r="O475" s="94"/>
    </row>
    <row r="476" spans="2:15">
      <c r="B476" s="93"/>
      <c r="C476" s="93"/>
      <c r="D476" s="93"/>
      <c r="E476" s="93"/>
      <c r="F476" s="93"/>
      <c r="G476" s="93"/>
      <c r="H476" s="94"/>
      <c r="I476" s="94"/>
      <c r="J476" s="94"/>
      <c r="K476" s="94"/>
      <c r="L476" s="94"/>
      <c r="M476" s="94"/>
      <c r="N476" s="94"/>
      <c r="O476" s="94"/>
    </row>
    <row r="477" spans="2:15">
      <c r="B477" s="93"/>
      <c r="C477" s="93"/>
      <c r="D477" s="93"/>
      <c r="E477" s="93"/>
      <c r="F477" s="93"/>
      <c r="G477" s="93"/>
      <c r="H477" s="94"/>
      <c r="I477" s="94"/>
      <c r="J477" s="94"/>
      <c r="K477" s="94"/>
      <c r="L477" s="94"/>
      <c r="M477" s="94"/>
      <c r="N477" s="94"/>
      <c r="O477" s="94"/>
    </row>
    <row r="478" spans="2:15">
      <c r="B478" s="93"/>
      <c r="C478" s="93"/>
      <c r="D478" s="93"/>
      <c r="E478" s="93"/>
      <c r="F478" s="93"/>
      <c r="G478" s="93"/>
      <c r="H478" s="94"/>
      <c r="I478" s="94"/>
      <c r="J478" s="94"/>
      <c r="K478" s="94"/>
      <c r="L478" s="94"/>
      <c r="M478" s="94"/>
      <c r="N478" s="94"/>
      <c r="O478" s="94"/>
    </row>
    <row r="479" spans="2:15">
      <c r="B479" s="93"/>
      <c r="C479" s="93"/>
      <c r="D479" s="93"/>
      <c r="E479" s="93"/>
      <c r="F479" s="93"/>
      <c r="G479" s="93"/>
      <c r="H479" s="94"/>
      <c r="I479" s="94"/>
      <c r="J479" s="94"/>
      <c r="K479" s="94"/>
      <c r="L479" s="94"/>
      <c r="M479" s="94"/>
      <c r="N479" s="94"/>
      <c r="O479" s="94"/>
    </row>
    <row r="480" spans="2:15">
      <c r="B480" s="93"/>
      <c r="C480" s="93"/>
      <c r="D480" s="93"/>
      <c r="E480" s="93"/>
      <c r="F480" s="93"/>
      <c r="G480" s="93"/>
      <c r="H480" s="94"/>
      <c r="I480" s="94"/>
      <c r="J480" s="94"/>
      <c r="K480" s="94"/>
      <c r="L480" s="94"/>
      <c r="M480" s="94"/>
      <c r="N480" s="94"/>
      <c r="O480" s="94"/>
    </row>
    <row r="481" spans="2:15">
      <c r="B481" s="93"/>
      <c r="C481" s="93"/>
      <c r="D481" s="93"/>
      <c r="E481" s="93"/>
      <c r="F481" s="93"/>
      <c r="G481" s="93"/>
      <c r="H481" s="94"/>
      <c r="I481" s="94"/>
      <c r="J481" s="94"/>
      <c r="K481" s="94"/>
      <c r="L481" s="94"/>
      <c r="M481" s="94"/>
      <c r="N481" s="94"/>
      <c r="O481" s="94"/>
    </row>
    <row r="482" spans="2:15">
      <c r="B482" s="93"/>
      <c r="C482" s="93"/>
      <c r="D482" s="93"/>
      <c r="E482" s="93"/>
      <c r="F482" s="93"/>
      <c r="G482" s="93"/>
      <c r="H482" s="94"/>
      <c r="I482" s="94"/>
      <c r="J482" s="94"/>
      <c r="K482" s="94"/>
      <c r="L482" s="94"/>
      <c r="M482" s="94"/>
      <c r="N482" s="94"/>
      <c r="O482" s="94"/>
    </row>
    <row r="483" spans="2:15">
      <c r="B483" s="93"/>
      <c r="C483" s="93"/>
      <c r="D483" s="93"/>
      <c r="E483" s="93"/>
      <c r="F483" s="93"/>
      <c r="G483" s="93"/>
      <c r="H483" s="94"/>
      <c r="I483" s="94"/>
      <c r="J483" s="94"/>
      <c r="K483" s="94"/>
      <c r="L483" s="94"/>
      <c r="M483" s="94"/>
      <c r="N483" s="94"/>
      <c r="O483" s="94"/>
    </row>
    <row r="484" spans="2:15">
      <c r="B484" s="93"/>
      <c r="C484" s="93"/>
      <c r="D484" s="93"/>
      <c r="E484" s="93"/>
      <c r="F484" s="93"/>
      <c r="G484" s="93"/>
      <c r="H484" s="94"/>
      <c r="I484" s="94"/>
      <c r="J484" s="94"/>
      <c r="K484" s="94"/>
      <c r="L484" s="94"/>
      <c r="M484" s="94"/>
      <c r="N484" s="94"/>
      <c r="O484" s="94"/>
    </row>
    <row r="485" spans="2:15">
      <c r="B485" s="93"/>
      <c r="C485" s="93"/>
      <c r="D485" s="93"/>
      <c r="E485" s="93"/>
      <c r="F485" s="93"/>
      <c r="G485" s="93"/>
      <c r="H485" s="94"/>
      <c r="I485" s="94"/>
      <c r="J485" s="94"/>
      <c r="K485" s="94"/>
      <c r="L485" s="94"/>
      <c r="M485" s="94"/>
      <c r="N485" s="94"/>
      <c r="O485" s="94"/>
    </row>
    <row r="486" spans="2:15">
      <c r="B486" s="93"/>
      <c r="C486" s="93"/>
      <c r="D486" s="93"/>
      <c r="E486" s="93"/>
      <c r="F486" s="93"/>
      <c r="G486" s="93"/>
      <c r="H486" s="94"/>
      <c r="I486" s="94"/>
      <c r="J486" s="94"/>
      <c r="K486" s="94"/>
      <c r="L486" s="94"/>
      <c r="M486" s="94"/>
      <c r="N486" s="94"/>
      <c r="O486" s="94"/>
    </row>
    <row r="487" spans="2:15">
      <c r="B487" s="93"/>
      <c r="C487" s="93"/>
      <c r="D487" s="93"/>
      <c r="E487" s="93"/>
      <c r="F487" s="93"/>
      <c r="G487" s="93"/>
      <c r="H487" s="94"/>
      <c r="I487" s="94"/>
      <c r="J487" s="94"/>
      <c r="K487" s="94"/>
      <c r="L487" s="94"/>
      <c r="M487" s="94"/>
      <c r="N487" s="94"/>
      <c r="O487" s="94"/>
    </row>
    <row r="488" spans="2:15">
      <c r="B488" s="93"/>
      <c r="C488" s="93"/>
      <c r="D488" s="93"/>
      <c r="E488" s="93"/>
      <c r="F488" s="93"/>
      <c r="G488" s="93"/>
      <c r="H488" s="94"/>
      <c r="I488" s="94"/>
      <c r="J488" s="94"/>
      <c r="K488" s="94"/>
      <c r="L488" s="94"/>
      <c r="M488" s="94"/>
      <c r="N488" s="94"/>
      <c r="O488" s="94"/>
    </row>
    <row r="489" spans="2:15">
      <c r="B489" s="93"/>
      <c r="C489" s="93"/>
      <c r="D489" s="93"/>
      <c r="E489" s="93"/>
      <c r="F489" s="93"/>
      <c r="G489" s="93"/>
      <c r="H489" s="94"/>
      <c r="I489" s="94"/>
      <c r="J489" s="94"/>
      <c r="K489" s="94"/>
      <c r="L489" s="94"/>
      <c r="M489" s="94"/>
      <c r="N489" s="94"/>
      <c r="O489" s="94"/>
    </row>
    <row r="490" spans="2:15">
      <c r="B490" s="93"/>
      <c r="C490" s="93"/>
      <c r="D490" s="93"/>
      <c r="E490" s="93"/>
      <c r="F490" s="93"/>
      <c r="G490" s="93"/>
      <c r="H490" s="94"/>
      <c r="I490" s="94"/>
      <c r="J490" s="94"/>
      <c r="K490" s="94"/>
      <c r="L490" s="94"/>
      <c r="M490" s="94"/>
      <c r="N490" s="94"/>
      <c r="O490" s="94"/>
    </row>
    <row r="491" spans="2:15">
      <c r="B491" s="93"/>
      <c r="C491" s="93"/>
      <c r="D491" s="93"/>
      <c r="E491" s="93"/>
      <c r="F491" s="93"/>
      <c r="G491" s="93"/>
      <c r="H491" s="94"/>
      <c r="I491" s="94"/>
      <c r="J491" s="94"/>
      <c r="K491" s="94"/>
      <c r="L491" s="94"/>
      <c r="M491" s="94"/>
      <c r="N491" s="94"/>
      <c r="O491" s="94"/>
    </row>
    <row r="492" spans="2:15">
      <c r="B492" s="93"/>
      <c r="C492" s="93"/>
      <c r="D492" s="93"/>
      <c r="E492" s="93"/>
      <c r="F492" s="93"/>
      <c r="G492" s="93"/>
      <c r="H492" s="94"/>
      <c r="I492" s="94"/>
      <c r="J492" s="94"/>
      <c r="K492" s="94"/>
      <c r="L492" s="94"/>
      <c r="M492" s="94"/>
      <c r="N492" s="94"/>
      <c r="O492" s="94"/>
    </row>
    <row r="493" spans="2:15">
      <c r="B493" s="93"/>
      <c r="C493" s="93"/>
      <c r="D493" s="93"/>
      <c r="E493" s="93"/>
      <c r="F493" s="93"/>
      <c r="G493" s="93"/>
      <c r="H493" s="94"/>
      <c r="I493" s="94"/>
      <c r="J493" s="94"/>
      <c r="K493" s="94"/>
      <c r="L493" s="94"/>
      <c r="M493" s="94"/>
      <c r="N493" s="94"/>
      <c r="O493" s="94"/>
    </row>
    <row r="494" spans="2:15">
      <c r="B494" s="93"/>
      <c r="C494" s="93"/>
      <c r="D494" s="93"/>
      <c r="E494" s="93"/>
      <c r="F494" s="93"/>
      <c r="G494" s="93"/>
      <c r="H494" s="94"/>
      <c r="I494" s="94"/>
      <c r="J494" s="94"/>
      <c r="K494" s="94"/>
      <c r="L494" s="94"/>
      <c r="M494" s="94"/>
      <c r="N494" s="94"/>
      <c r="O494" s="94"/>
    </row>
    <row r="495" spans="2:15">
      <c r="B495" s="93"/>
      <c r="C495" s="93"/>
      <c r="D495" s="93"/>
      <c r="E495" s="93"/>
      <c r="F495" s="93"/>
      <c r="G495" s="93"/>
      <c r="H495" s="94"/>
      <c r="I495" s="94"/>
      <c r="J495" s="94"/>
      <c r="K495" s="94"/>
      <c r="L495" s="94"/>
      <c r="M495" s="94"/>
      <c r="N495" s="94"/>
      <c r="O495" s="94"/>
    </row>
    <row r="496" spans="2:15">
      <c r="B496" s="93"/>
      <c r="C496" s="93"/>
      <c r="D496" s="93"/>
      <c r="E496" s="93"/>
      <c r="F496" s="93"/>
      <c r="G496" s="93"/>
      <c r="H496" s="94"/>
      <c r="I496" s="94"/>
      <c r="J496" s="94"/>
      <c r="K496" s="94"/>
      <c r="L496" s="94"/>
      <c r="M496" s="94"/>
      <c r="N496" s="94"/>
      <c r="O496" s="94"/>
    </row>
    <row r="497" spans="2:15">
      <c r="B497" s="93"/>
      <c r="C497" s="93"/>
      <c r="D497" s="93"/>
      <c r="E497" s="93"/>
      <c r="F497" s="93"/>
      <c r="G497" s="93"/>
      <c r="H497" s="94"/>
      <c r="I497" s="94"/>
      <c r="J497" s="94"/>
      <c r="K497" s="94"/>
      <c r="L497" s="94"/>
      <c r="M497" s="94"/>
      <c r="N497" s="94"/>
      <c r="O497" s="94"/>
    </row>
    <row r="498" spans="2:15">
      <c r="B498" s="93"/>
      <c r="C498" s="93"/>
      <c r="D498" s="93"/>
      <c r="E498" s="93"/>
      <c r="F498" s="93"/>
      <c r="G498" s="93"/>
      <c r="H498" s="94"/>
      <c r="I498" s="94"/>
      <c r="J498" s="94"/>
      <c r="K498" s="94"/>
      <c r="L498" s="94"/>
      <c r="M498" s="94"/>
      <c r="N498" s="94"/>
      <c r="O498" s="94"/>
    </row>
    <row r="499" spans="2:15">
      <c r="B499" s="93"/>
      <c r="C499" s="93"/>
      <c r="D499" s="93"/>
      <c r="E499" s="93"/>
      <c r="F499" s="93"/>
      <c r="G499" s="93"/>
      <c r="H499" s="94"/>
      <c r="I499" s="94"/>
      <c r="J499" s="94"/>
      <c r="K499" s="94"/>
      <c r="L499" s="94"/>
      <c r="M499" s="94"/>
      <c r="N499" s="94"/>
      <c r="O499" s="94"/>
    </row>
    <row r="500" spans="2:15">
      <c r="B500" s="93"/>
      <c r="C500" s="93"/>
      <c r="D500" s="93"/>
      <c r="E500" s="93"/>
      <c r="F500" s="93"/>
      <c r="G500" s="93"/>
      <c r="H500" s="94"/>
      <c r="I500" s="94"/>
      <c r="J500" s="94"/>
      <c r="K500" s="94"/>
      <c r="L500" s="94"/>
      <c r="M500" s="94"/>
      <c r="N500" s="94"/>
      <c r="O500" s="94"/>
    </row>
  </sheetData>
  <sheetProtection sheet="1" objects="1" scenarios="1"/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#REF!</formula1>
    </dataValidation>
    <dataValidation type="list" allowBlank="1" showInputMessage="1" showErrorMessage="1" sqref="H37:H357 G12:H35 G37:G363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40.85546875" style="2" customWidth="1"/>
    <col min="4" max="4" width="6.42578125" style="2" bestFit="1" customWidth="1"/>
    <col min="5" max="5" width="11.28515625" style="2" bestFit="1" customWidth="1"/>
    <col min="6" max="6" width="6.140625" style="2" bestFit="1" customWidth="1"/>
    <col min="7" max="7" width="12" style="2" bestFit="1" customWidth="1"/>
    <col min="8" max="8" width="10.140625" style="1" bestFit="1" customWidth="1"/>
    <col min="9" max="9" width="8.42578125" style="1" bestFit="1" customWidth="1"/>
    <col min="10" max="10" width="9.7109375" style="1" bestFit="1" customWidth="1"/>
    <col min="11" max="11" width="7.8554687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16384" width="9.140625" style="1"/>
  </cols>
  <sheetData>
    <row r="1" spans="2:14">
      <c r="B1" s="46" t="s">
        <v>134</v>
      </c>
      <c r="C1" s="46" t="s" vm="1">
        <v>206</v>
      </c>
    </row>
    <row r="2" spans="2:14">
      <c r="B2" s="46" t="s">
        <v>133</v>
      </c>
      <c r="C2" s="46" t="s">
        <v>207</v>
      </c>
    </row>
    <row r="3" spans="2:14">
      <c r="B3" s="46" t="s">
        <v>135</v>
      </c>
      <c r="C3" s="46" t="s">
        <v>208</v>
      </c>
    </row>
    <row r="4" spans="2:14">
      <c r="B4" s="46" t="s">
        <v>136</v>
      </c>
      <c r="C4" s="46">
        <v>2148</v>
      </c>
    </row>
    <row r="6" spans="2:14" ht="26.25" customHeight="1">
      <c r="B6" s="135" t="s">
        <v>158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7"/>
    </row>
    <row r="7" spans="2:14" ht="26.25" customHeight="1">
      <c r="B7" s="135" t="s">
        <v>204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7"/>
    </row>
    <row r="8" spans="2:14" s="3" customFormat="1" ht="74.25" customHeight="1">
      <c r="B8" s="21" t="s">
        <v>107</v>
      </c>
      <c r="C8" s="29" t="s">
        <v>42</v>
      </c>
      <c r="D8" s="29" t="s">
        <v>111</v>
      </c>
      <c r="E8" s="29" t="s">
        <v>109</v>
      </c>
      <c r="F8" s="29" t="s">
        <v>61</v>
      </c>
      <c r="G8" s="29" t="s">
        <v>95</v>
      </c>
      <c r="H8" s="29" t="s">
        <v>184</v>
      </c>
      <c r="I8" s="29" t="s">
        <v>183</v>
      </c>
      <c r="J8" s="29" t="s">
        <v>198</v>
      </c>
      <c r="K8" s="29" t="s">
        <v>57</v>
      </c>
      <c r="L8" s="29" t="s">
        <v>54</v>
      </c>
      <c r="M8" s="29" t="s">
        <v>137</v>
      </c>
      <c r="N8" s="13" t="s">
        <v>139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191</v>
      </c>
      <c r="I9" s="31"/>
      <c r="J9" s="15" t="s">
        <v>187</v>
      </c>
      <c r="K9" s="15" t="s">
        <v>187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87" t="s">
        <v>201</v>
      </c>
      <c r="C11" s="87"/>
      <c r="D11" s="88"/>
      <c r="E11" s="87"/>
      <c r="F11" s="88"/>
      <c r="G11" s="88"/>
      <c r="H11" s="90"/>
      <c r="I11" s="102"/>
      <c r="J11" s="90"/>
      <c r="K11" s="90">
        <v>317.7837107900001</v>
      </c>
      <c r="L11" s="91"/>
      <c r="M11" s="91">
        <f>IFERROR(K11/$K$11,0)</f>
        <v>1</v>
      </c>
      <c r="N11" s="91">
        <f>K11/'סכום נכסי הקרן'!$C$42</f>
        <v>7.4010609000211183E-2</v>
      </c>
    </row>
    <row r="12" spans="2:14">
      <c r="B12" s="108" t="s">
        <v>179</v>
      </c>
      <c r="C12" s="87"/>
      <c r="D12" s="88"/>
      <c r="E12" s="87"/>
      <c r="F12" s="88"/>
      <c r="G12" s="88"/>
      <c r="H12" s="90"/>
      <c r="I12" s="102"/>
      <c r="J12" s="90"/>
      <c r="K12" s="90">
        <v>310.49902203000005</v>
      </c>
      <c r="L12" s="91"/>
      <c r="M12" s="91">
        <f t="shared" ref="M12:M27" si="0">IFERROR(K12/$K$11,0)</f>
        <v>0.97707658223925153</v>
      </c>
      <c r="N12" s="91">
        <f>K12/'סכום נכסי הקרן'!$C$42</f>
        <v>7.2314032891371935E-2</v>
      </c>
    </row>
    <row r="13" spans="2:14">
      <c r="B13" s="85" t="s">
        <v>202</v>
      </c>
      <c r="C13" s="80"/>
      <c r="D13" s="81"/>
      <c r="E13" s="80"/>
      <c r="F13" s="81"/>
      <c r="G13" s="81"/>
      <c r="H13" s="83"/>
      <c r="I13" s="100"/>
      <c r="J13" s="83"/>
      <c r="K13" s="83">
        <v>310.49902203000005</v>
      </c>
      <c r="L13" s="84"/>
      <c r="M13" s="84">
        <f t="shared" si="0"/>
        <v>0.97707658223925153</v>
      </c>
      <c r="N13" s="84">
        <f>K13/'סכום נכסי הקרן'!$C$42</f>
        <v>7.2314032891371935E-2</v>
      </c>
    </row>
    <row r="14" spans="2:14">
      <c r="B14" s="86" t="s">
        <v>1061</v>
      </c>
      <c r="C14" s="87" t="s">
        <v>1062</v>
      </c>
      <c r="D14" s="88" t="s">
        <v>112</v>
      </c>
      <c r="E14" s="87" t="s">
        <v>1063</v>
      </c>
      <c r="F14" s="88" t="s">
        <v>1064</v>
      </c>
      <c r="G14" s="88" t="s">
        <v>121</v>
      </c>
      <c r="H14" s="90">
        <v>675.68799999999999</v>
      </c>
      <c r="I14" s="102">
        <v>368.92</v>
      </c>
      <c r="J14" s="90"/>
      <c r="K14" s="90">
        <v>2.4927481700000005</v>
      </c>
      <c r="L14" s="91">
        <v>7.9901860750732046E-6</v>
      </c>
      <c r="M14" s="91">
        <f t="shared" si="0"/>
        <v>7.8441659700023911E-3</v>
      </c>
      <c r="N14" s="91">
        <f>K14/'סכום נכסי הקרן'!$C$42</f>
        <v>5.8055150053860926E-4</v>
      </c>
    </row>
    <row r="15" spans="2:14">
      <c r="B15" s="86" t="s">
        <v>1065</v>
      </c>
      <c r="C15" s="87" t="s">
        <v>1066</v>
      </c>
      <c r="D15" s="88" t="s">
        <v>112</v>
      </c>
      <c r="E15" s="87" t="s">
        <v>1063</v>
      </c>
      <c r="F15" s="88" t="s">
        <v>1064</v>
      </c>
      <c r="G15" s="88" t="s">
        <v>121</v>
      </c>
      <c r="H15" s="90">
        <v>8817.4924440000013</v>
      </c>
      <c r="I15" s="102">
        <v>344.75</v>
      </c>
      <c r="J15" s="90"/>
      <c r="K15" s="90">
        <v>30.398302701000006</v>
      </c>
      <c r="L15" s="91">
        <v>6.1132992281546668E-5</v>
      </c>
      <c r="M15" s="91">
        <f t="shared" si="0"/>
        <v>9.5657208563116089E-2</v>
      </c>
      <c r="N15" s="91">
        <f>K15/'סכום נכסי הקרן'!$C$42</f>
        <v>7.0796482610164385E-3</v>
      </c>
    </row>
    <row r="16" spans="2:14">
      <c r="B16" s="86" t="s">
        <v>1067</v>
      </c>
      <c r="C16" s="87" t="s">
        <v>1068</v>
      </c>
      <c r="D16" s="88" t="s">
        <v>112</v>
      </c>
      <c r="E16" s="87" t="s">
        <v>1069</v>
      </c>
      <c r="F16" s="88" t="s">
        <v>1064</v>
      </c>
      <c r="G16" s="88" t="s">
        <v>121</v>
      </c>
      <c r="H16" s="90">
        <v>3860.0000000000005</v>
      </c>
      <c r="I16" s="102">
        <v>345.8</v>
      </c>
      <c r="J16" s="90"/>
      <c r="K16" s="90">
        <v>13.34788</v>
      </c>
      <c r="L16" s="91">
        <v>1.4140864315124459E-5</v>
      </c>
      <c r="M16" s="91">
        <f t="shared" si="0"/>
        <v>4.2003033971809316E-2</v>
      </c>
      <c r="N16" s="91">
        <f>K16/'סכום נכסי הקרן'!$C$42</f>
        <v>3.1086701241101666E-3</v>
      </c>
    </row>
    <row r="17" spans="2:14">
      <c r="B17" s="86" t="s">
        <v>1070</v>
      </c>
      <c r="C17" s="87" t="s">
        <v>1071</v>
      </c>
      <c r="D17" s="88" t="s">
        <v>112</v>
      </c>
      <c r="E17" s="87" t="s">
        <v>1072</v>
      </c>
      <c r="F17" s="88" t="s">
        <v>1064</v>
      </c>
      <c r="G17" s="88" t="s">
        <v>121</v>
      </c>
      <c r="H17" s="90">
        <v>660.00000000000011</v>
      </c>
      <c r="I17" s="102">
        <v>3439</v>
      </c>
      <c r="J17" s="90"/>
      <c r="K17" s="90">
        <v>22.697400000000005</v>
      </c>
      <c r="L17" s="91">
        <v>2.7316163358768963E-5</v>
      </c>
      <c r="M17" s="91">
        <f t="shared" si="0"/>
        <v>7.1424051105624636E-2</v>
      </c>
      <c r="N17" s="91">
        <f>K17/'סכום נכסי הקרן'!$C$42</f>
        <v>5.2861375195894867E-3</v>
      </c>
    </row>
    <row r="18" spans="2:14">
      <c r="B18" s="86" t="s">
        <v>1073</v>
      </c>
      <c r="C18" s="87" t="s">
        <v>1074</v>
      </c>
      <c r="D18" s="88" t="s">
        <v>112</v>
      </c>
      <c r="E18" s="87" t="s">
        <v>1072</v>
      </c>
      <c r="F18" s="88" t="s">
        <v>1064</v>
      </c>
      <c r="G18" s="88" t="s">
        <v>121</v>
      </c>
      <c r="H18" s="90">
        <v>621.00000000000011</v>
      </c>
      <c r="I18" s="102">
        <v>3669.22</v>
      </c>
      <c r="J18" s="90"/>
      <c r="K18" s="90">
        <v>22.785750000000004</v>
      </c>
      <c r="L18" s="91">
        <v>1.7764331173932514E-5</v>
      </c>
      <c r="M18" s="91">
        <f t="shared" si="0"/>
        <v>7.1702070390440589E-2</v>
      </c>
      <c r="N18" s="91">
        <f>K18/'סכום נכסי הקרן'!$C$42</f>
        <v>5.3067138961725184E-3</v>
      </c>
    </row>
    <row r="19" spans="2:14">
      <c r="B19" s="86" t="s">
        <v>1075</v>
      </c>
      <c r="C19" s="87" t="s">
        <v>1076</v>
      </c>
      <c r="D19" s="88" t="s">
        <v>112</v>
      </c>
      <c r="E19" s="87" t="s">
        <v>1072</v>
      </c>
      <c r="F19" s="88" t="s">
        <v>1064</v>
      </c>
      <c r="G19" s="88" t="s">
        <v>121</v>
      </c>
      <c r="H19" s="90">
        <v>105.66003500000001</v>
      </c>
      <c r="I19" s="102">
        <v>3694.17</v>
      </c>
      <c r="J19" s="90"/>
      <c r="K19" s="90">
        <v>3.9032613270000005</v>
      </c>
      <c r="L19" s="91">
        <v>1.0005587540197289E-5</v>
      </c>
      <c r="M19" s="91">
        <f t="shared" si="0"/>
        <v>1.2282760866806602E-2</v>
      </c>
      <c r="N19" s="91">
        <f>K19/'סכום נכסי הקרן'!$C$42</f>
        <v>9.0905461195631859E-4</v>
      </c>
    </row>
    <row r="20" spans="2:14">
      <c r="B20" s="86" t="s">
        <v>1077</v>
      </c>
      <c r="C20" s="87" t="s">
        <v>1078</v>
      </c>
      <c r="D20" s="88" t="s">
        <v>112</v>
      </c>
      <c r="E20" s="87" t="s">
        <v>1079</v>
      </c>
      <c r="F20" s="88" t="s">
        <v>1064</v>
      </c>
      <c r="G20" s="88" t="s">
        <v>121</v>
      </c>
      <c r="H20" s="90">
        <v>3450.9472400000004</v>
      </c>
      <c r="I20" s="102">
        <v>3704.64</v>
      </c>
      <c r="J20" s="90"/>
      <c r="K20" s="90">
        <v>127.84516983200002</v>
      </c>
      <c r="L20" s="91">
        <v>2.7291919578159015E-4</v>
      </c>
      <c r="M20" s="91">
        <f t="shared" si="0"/>
        <v>0.40230246388079816</v>
      </c>
      <c r="N20" s="91">
        <f>K20/'סכום נכסי הקרן'!$C$42</f>
        <v>2.9774650354103337E-2</v>
      </c>
    </row>
    <row r="21" spans="2:14">
      <c r="B21" s="86" t="s">
        <v>1080</v>
      </c>
      <c r="C21" s="87" t="s">
        <v>1081</v>
      </c>
      <c r="D21" s="88" t="s">
        <v>112</v>
      </c>
      <c r="E21" s="87" t="s">
        <v>1079</v>
      </c>
      <c r="F21" s="88" t="s">
        <v>1064</v>
      </c>
      <c r="G21" s="88" t="s">
        <v>121</v>
      </c>
      <c r="H21" s="90">
        <v>9776.0000000000018</v>
      </c>
      <c r="I21" s="102">
        <v>334.55</v>
      </c>
      <c r="J21" s="90"/>
      <c r="K21" s="90">
        <v>32.705610000000007</v>
      </c>
      <c r="L21" s="91">
        <v>2.4881212950986941E-4</v>
      </c>
      <c r="M21" s="91">
        <f t="shared" si="0"/>
        <v>0.10291783023961458</v>
      </c>
      <c r="N21" s="91">
        <f>K21/'סכום נכסי הקרן'!$C$42</f>
        <v>7.6170112930142257E-3</v>
      </c>
    </row>
    <row r="22" spans="2:14">
      <c r="B22" s="86" t="s">
        <v>1082</v>
      </c>
      <c r="C22" s="87" t="s">
        <v>1083</v>
      </c>
      <c r="D22" s="88" t="s">
        <v>112</v>
      </c>
      <c r="E22" s="87" t="s">
        <v>1079</v>
      </c>
      <c r="F22" s="88" t="s">
        <v>1064</v>
      </c>
      <c r="G22" s="88" t="s">
        <v>121</v>
      </c>
      <c r="H22" s="90">
        <v>2797.0000000000005</v>
      </c>
      <c r="I22" s="102">
        <v>345.35</v>
      </c>
      <c r="J22" s="90"/>
      <c r="K22" s="90">
        <v>9.6594400000000018</v>
      </c>
      <c r="L22" s="91">
        <v>7.0316729224756435E-6</v>
      </c>
      <c r="M22" s="91">
        <f t="shared" si="0"/>
        <v>3.039627165277586E-2</v>
      </c>
      <c r="N22" s="91">
        <f>K22/'סכום נכסי הקרן'!$C$42</f>
        <v>2.2496465763577971E-3</v>
      </c>
    </row>
    <row r="23" spans="2:14">
      <c r="B23" s="86" t="s">
        <v>1084</v>
      </c>
      <c r="C23" s="87" t="s">
        <v>1085</v>
      </c>
      <c r="D23" s="88" t="s">
        <v>112</v>
      </c>
      <c r="E23" s="87" t="s">
        <v>1079</v>
      </c>
      <c r="F23" s="88" t="s">
        <v>1064</v>
      </c>
      <c r="G23" s="88" t="s">
        <v>121</v>
      </c>
      <c r="H23" s="90">
        <v>12099.000000000002</v>
      </c>
      <c r="I23" s="102">
        <v>369.15</v>
      </c>
      <c r="J23" s="90"/>
      <c r="K23" s="90">
        <v>44.663460000000008</v>
      </c>
      <c r="L23" s="91">
        <v>5.263381360800073E-5</v>
      </c>
      <c r="M23" s="91">
        <f t="shared" si="0"/>
        <v>0.14054672559826331</v>
      </c>
      <c r="N23" s="91">
        <f>K23/'סכום נכסי הקרן'!$C$42</f>
        <v>1.0401948754513038E-2</v>
      </c>
    </row>
    <row r="24" spans="2:14">
      <c r="B24" s="92"/>
      <c r="C24" s="87"/>
      <c r="D24" s="87"/>
      <c r="E24" s="87"/>
      <c r="F24" s="87"/>
      <c r="G24" s="87"/>
      <c r="H24" s="90"/>
      <c r="I24" s="102"/>
      <c r="J24" s="87"/>
      <c r="K24" s="87"/>
      <c r="L24" s="87"/>
      <c r="M24" s="91"/>
      <c r="N24" s="87"/>
    </row>
    <row r="25" spans="2:14">
      <c r="B25" s="108" t="s">
        <v>178</v>
      </c>
      <c r="C25" s="87"/>
      <c r="D25" s="88"/>
      <c r="E25" s="87"/>
      <c r="F25" s="88"/>
      <c r="G25" s="88"/>
      <c r="H25" s="90"/>
      <c r="I25" s="102"/>
      <c r="J25" s="90"/>
      <c r="K25" s="90">
        <v>7.2846887600000008</v>
      </c>
      <c r="L25" s="91"/>
      <c r="M25" s="91">
        <f t="shared" si="0"/>
        <v>2.2923417760748334E-2</v>
      </c>
      <c r="N25" s="91">
        <f>K25/'סכום נכסי הקרן'!$C$42</f>
        <v>1.6965761088392416E-3</v>
      </c>
    </row>
    <row r="26" spans="2:14">
      <c r="B26" s="85" t="s">
        <v>203</v>
      </c>
      <c r="C26" s="80"/>
      <c r="D26" s="81"/>
      <c r="E26" s="80"/>
      <c r="F26" s="81"/>
      <c r="G26" s="81"/>
      <c r="H26" s="83"/>
      <c r="I26" s="100"/>
      <c r="J26" s="83"/>
      <c r="K26" s="83">
        <v>7.2846887600000008</v>
      </c>
      <c r="L26" s="84"/>
      <c r="M26" s="84">
        <f t="shared" si="0"/>
        <v>2.2923417760748334E-2</v>
      </c>
      <c r="N26" s="84">
        <f>K26/'סכום נכסי הקרן'!$C$42</f>
        <v>1.6965761088392416E-3</v>
      </c>
    </row>
    <row r="27" spans="2:14">
      <c r="B27" s="86" t="s">
        <v>1086</v>
      </c>
      <c r="C27" s="87" t="s">
        <v>1087</v>
      </c>
      <c r="D27" s="88" t="s">
        <v>113</v>
      </c>
      <c r="E27" s="87"/>
      <c r="F27" s="88" t="s">
        <v>1064</v>
      </c>
      <c r="G27" s="88" t="s">
        <v>120</v>
      </c>
      <c r="H27" s="90">
        <v>21.136046</v>
      </c>
      <c r="I27" s="102">
        <v>9013</v>
      </c>
      <c r="J27" s="90"/>
      <c r="K27" s="90">
        <v>7.2846887600000008</v>
      </c>
      <c r="L27" s="91">
        <v>6.006106801509003E-7</v>
      </c>
      <c r="M27" s="91">
        <f t="shared" si="0"/>
        <v>2.2923417760748334E-2</v>
      </c>
      <c r="N27" s="91">
        <f>K27/'סכום נכסי הקרן'!$C$42</f>
        <v>1.6965761088392416E-3</v>
      </c>
    </row>
    <row r="28" spans="2:14">
      <c r="B28" s="92"/>
      <c r="C28" s="87"/>
      <c r="D28" s="87"/>
      <c r="E28" s="87"/>
      <c r="F28" s="87"/>
      <c r="G28" s="87"/>
      <c r="H28" s="90"/>
      <c r="I28" s="102"/>
      <c r="J28" s="87"/>
      <c r="K28" s="87"/>
      <c r="L28" s="87"/>
      <c r="M28" s="91"/>
      <c r="N28" s="87"/>
    </row>
    <row r="29" spans="2:14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</row>
    <row r="30" spans="2:14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</row>
    <row r="31" spans="2:14">
      <c r="B31" s="111" t="s">
        <v>199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</row>
    <row r="32" spans="2:14">
      <c r="B32" s="111" t="s">
        <v>104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</row>
    <row r="33" spans="2:14">
      <c r="B33" s="111" t="s">
        <v>182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</row>
    <row r="34" spans="2:14">
      <c r="B34" s="111" t="s">
        <v>190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2:14">
      <c r="B35" s="111" t="s">
        <v>197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2:14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2:14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2:14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</row>
    <row r="39" spans="2:14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</row>
    <row r="40" spans="2:14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</row>
    <row r="41" spans="2:14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</row>
    <row r="42" spans="2:14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</row>
    <row r="43" spans="2:14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</row>
    <row r="44" spans="2:14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</row>
    <row r="45" spans="2:14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</row>
    <row r="46" spans="2:14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</row>
    <row r="47" spans="2:14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</row>
    <row r="48" spans="2:14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</row>
    <row r="49" spans="2:14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</row>
    <row r="50" spans="2:14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</row>
    <row r="51" spans="2:14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</row>
    <row r="52" spans="2:14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</row>
    <row r="53" spans="2:14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</row>
    <row r="54" spans="2:14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</row>
    <row r="55" spans="2:14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</row>
    <row r="56" spans="2:14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</row>
    <row r="57" spans="2:14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</row>
    <row r="58" spans="2:14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</row>
    <row r="59" spans="2:14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</row>
    <row r="60" spans="2:14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</row>
    <row r="61" spans="2:14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</row>
    <row r="62" spans="2:14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</row>
    <row r="63" spans="2:14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</row>
    <row r="64" spans="2:14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</row>
    <row r="65" spans="2:14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</row>
    <row r="66" spans="2:14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</row>
    <row r="67" spans="2:14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</row>
    <row r="68" spans="2:14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</row>
    <row r="69" spans="2:14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</row>
    <row r="70" spans="2:14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</row>
    <row r="71" spans="2:14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</row>
    <row r="72" spans="2:14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</row>
    <row r="73" spans="2:14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</row>
    <row r="74" spans="2:14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</row>
    <row r="75" spans="2:14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</row>
    <row r="76" spans="2:14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</row>
    <row r="77" spans="2:14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</row>
    <row r="78" spans="2:14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</row>
    <row r="79" spans="2:14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</row>
    <row r="80" spans="2:14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</row>
    <row r="81" spans="2:14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</row>
    <row r="82" spans="2:14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</row>
    <row r="83" spans="2:14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</row>
    <row r="84" spans="2:14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</row>
    <row r="85" spans="2:14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</row>
    <row r="86" spans="2:14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</row>
    <row r="87" spans="2:14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</row>
    <row r="88" spans="2:14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</row>
    <row r="89" spans="2:14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</row>
    <row r="90" spans="2:14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</row>
    <row r="91" spans="2:14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</row>
    <row r="92" spans="2:14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</row>
    <row r="93" spans="2:14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</row>
    <row r="94" spans="2:14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</row>
    <row r="95" spans="2:14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</row>
    <row r="96" spans="2:14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</row>
    <row r="97" spans="2:14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</row>
    <row r="98" spans="2:14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</row>
    <row r="99" spans="2:14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</row>
    <row r="100" spans="2:14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</row>
    <row r="101" spans="2:14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</row>
    <row r="102" spans="2:14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</row>
    <row r="103" spans="2:14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</row>
    <row r="104" spans="2:14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</row>
    <row r="105" spans="2:14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</row>
    <row r="106" spans="2:14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</row>
    <row r="107" spans="2:14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</row>
    <row r="108" spans="2:14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</row>
    <row r="109" spans="2:14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</row>
    <row r="110" spans="2:14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</row>
    <row r="111" spans="2:14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</row>
    <row r="112" spans="2:14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</row>
    <row r="113" spans="2:14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</row>
    <row r="114" spans="2:14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</row>
    <row r="115" spans="2:14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</row>
    <row r="116" spans="2:14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</row>
    <row r="117" spans="2:14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</row>
    <row r="118" spans="2:14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</row>
    <row r="119" spans="2:14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</row>
    <row r="120" spans="2:14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</row>
    <row r="121" spans="2:14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</row>
    <row r="122" spans="2:14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</row>
    <row r="123" spans="2:14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</row>
    <row r="124" spans="2:14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</row>
    <row r="125" spans="2:14"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</row>
    <row r="126" spans="2:14"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</row>
    <row r="127" spans="2:14"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</row>
    <row r="128" spans="2:14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</row>
    <row r="129" spans="2:14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</row>
    <row r="130" spans="2:14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</row>
    <row r="131" spans="2:14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</row>
    <row r="132" spans="2:14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</row>
    <row r="133" spans="2:14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</row>
    <row r="134" spans="2:14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</row>
    <row r="135" spans="2:14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</row>
    <row r="136" spans="2:14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</row>
    <row r="137" spans="2:14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</row>
    <row r="138" spans="2:14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</row>
    <row r="139" spans="2:14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</row>
    <row r="140" spans="2:14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</row>
    <row r="141" spans="2:14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</row>
    <row r="142" spans="2:14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</row>
    <row r="143" spans="2:14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</row>
    <row r="144" spans="2:14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</row>
    <row r="145" spans="2:14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</row>
    <row r="146" spans="2:14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</row>
    <row r="147" spans="2:14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</row>
    <row r="148" spans="2:14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</row>
    <row r="149" spans="2:14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</row>
    <row r="150" spans="2:14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</row>
    <row r="151" spans="2:14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</row>
    <row r="152" spans="2:14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</row>
    <row r="153" spans="2:14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</row>
    <row r="154" spans="2:14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</row>
    <row r="155" spans="2:14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</row>
    <row r="156" spans="2:14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</row>
    <row r="157" spans="2:14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</row>
    <row r="158" spans="2:14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</row>
    <row r="159" spans="2:14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</row>
    <row r="160" spans="2:14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</row>
    <row r="161" spans="2:14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</row>
    <row r="162" spans="2:14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</row>
    <row r="163" spans="2:14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</row>
    <row r="164" spans="2:14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</row>
    <row r="165" spans="2:14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</row>
    <row r="166" spans="2:14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</row>
    <row r="167" spans="2:14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</row>
    <row r="168" spans="2:14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</row>
    <row r="169" spans="2:14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</row>
    <row r="170" spans="2:14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</row>
    <row r="171" spans="2:14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</row>
    <row r="172" spans="2:14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</row>
    <row r="173" spans="2:14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</row>
    <row r="174" spans="2:14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</row>
    <row r="175" spans="2:14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</row>
    <row r="176" spans="2:14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</row>
    <row r="177" spans="2:14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</row>
    <row r="178" spans="2:14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</row>
    <row r="179" spans="2:14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</row>
    <row r="180" spans="2:14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</row>
    <row r="181" spans="2:14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</row>
    <row r="182" spans="2:14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</row>
    <row r="183" spans="2:14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</row>
    <row r="184" spans="2:14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</row>
    <row r="185" spans="2:14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</row>
    <row r="186" spans="2:14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</row>
    <row r="187" spans="2:14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</row>
    <row r="188" spans="2:14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</row>
    <row r="189" spans="2:14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</row>
    <row r="190" spans="2:14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</row>
    <row r="191" spans="2:14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</row>
    <row r="192" spans="2:14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</row>
    <row r="193" spans="2:14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</row>
    <row r="194" spans="2:14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</row>
    <row r="195" spans="2:14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</row>
    <row r="196" spans="2:14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</row>
    <row r="197" spans="2:14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</row>
    <row r="198" spans="2:14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</row>
    <row r="199" spans="2:14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</row>
    <row r="200" spans="2:14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</row>
    <row r="201" spans="2:14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</row>
    <row r="202" spans="2:14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</row>
    <row r="203" spans="2:14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</row>
    <row r="204" spans="2:14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</row>
    <row r="205" spans="2:14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</row>
    <row r="206" spans="2:14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</row>
    <row r="207" spans="2:14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</row>
    <row r="208" spans="2:14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</row>
    <row r="209" spans="2:14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</row>
    <row r="210" spans="2:14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</row>
    <row r="211" spans="2:14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</row>
    <row r="212" spans="2:14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</row>
    <row r="213" spans="2:14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</row>
    <row r="214" spans="2:14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</row>
    <row r="215" spans="2:14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</row>
    <row r="216" spans="2:14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</row>
    <row r="217" spans="2:14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</row>
    <row r="218" spans="2:14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</row>
    <row r="219" spans="2:14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</row>
    <row r="220" spans="2:14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</row>
    <row r="221" spans="2:14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</row>
    <row r="222" spans="2:14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</row>
    <row r="223" spans="2:14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</row>
    <row r="224" spans="2:14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</row>
    <row r="225" spans="2:14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</row>
    <row r="226" spans="2:14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</row>
    <row r="227" spans="2:14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</row>
    <row r="228" spans="2:14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</row>
    <row r="229" spans="2:14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</row>
    <row r="230" spans="2:14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</row>
    <row r="231" spans="2:14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</row>
    <row r="232" spans="2:14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</row>
    <row r="233" spans="2:14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</row>
    <row r="234" spans="2:14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</row>
    <row r="235" spans="2:14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</row>
    <row r="236" spans="2:14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</row>
    <row r="237" spans="2:14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</row>
    <row r="238" spans="2:14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</row>
    <row r="239" spans="2:14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</row>
    <row r="240" spans="2:14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</row>
    <row r="241" spans="2:14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</row>
    <row r="242" spans="2:14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</row>
    <row r="243" spans="2:14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</row>
    <row r="244" spans="2:14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</row>
    <row r="245" spans="2:14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</row>
    <row r="246" spans="2:14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</row>
    <row r="247" spans="2:14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</row>
    <row r="248" spans="2:14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</row>
    <row r="249" spans="2:14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</row>
    <row r="250" spans="2:14">
      <c r="B250" s="116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</row>
    <row r="251" spans="2:14">
      <c r="B251" s="116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</row>
    <row r="252" spans="2:14">
      <c r="B252" s="117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</row>
    <row r="253" spans="2:14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</row>
    <row r="254" spans="2:14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</row>
    <row r="255" spans="2:14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</row>
    <row r="256" spans="2:14">
      <c r="B256" s="93"/>
      <c r="C256" s="93"/>
      <c r="D256" s="93"/>
      <c r="E256" s="93"/>
      <c r="F256" s="93"/>
      <c r="G256" s="93"/>
      <c r="H256" s="94"/>
      <c r="I256" s="94"/>
      <c r="J256" s="94"/>
      <c r="K256" s="94"/>
      <c r="L256" s="94"/>
      <c r="M256" s="94"/>
      <c r="N256" s="94"/>
    </row>
    <row r="257" spans="2:14">
      <c r="B257" s="93"/>
      <c r="C257" s="93"/>
      <c r="D257" s="93"/>
      <c r="E257" s="93"/>
      <c r="F257" s="93"/>
      <c r="G257" s="93"/>
      <c r="H257" s="94"/>
      <c r="I257" s="94"/>
      <c r="J257" s="94"/>
      <c r="K257" s="94"/>
      <c r="L257" s="94"/>
      <c r="M257" s="94"/>
      <c r="N257" s="94"/>
    </row>
    <row r="258" spans="2:14">
      <c r="B258" s="93"/>
      <c r="C258" s="93"/>
      <c r="D258" s="93"/>
      <c r="E258" s="93"/>
      <c r="F258" s="93"/>
      <c r="G258" s="93"/>
      <c r="H258" s="94"/>
      <c r="I258" s="94"/>
      <c r="J258" s="94"/>
      <c r="K258" s="94"/>
      <c r="L258" s="94"/>
      <c r="M258" s="94"/>
      <c r="N258" s="94"/>
    </row>
    <row r="259" spans="2:14">
      <c r="B259" s="93"/>
      <c r="C259" s="93"/>
      <c r="D259" s="93"/>
      <c r="E259" s="93"/>
      <c r="F259" s="93"/>
      <c r="G259" s="93"/>
      <c r="H259" s="94"/>
      <c r="I259" s="94"/>
      <c r="J259" s="94"/>
      <c r="K259" s="94"/>
      <c r="L259" s="94"/>
      <c r="M259" s="94"/>
      <c r="N259" s="94"/>
    </row>
    <row r="260" spans="2:14">
      <c r="B260" s="93"/>
      <c r="C260" s="93"/>
      <c r="D260" s="93"/>
      <c r="E260" s="93"/>
      <c r="F260" s="93"/>
      <c r="G260" s="93"/>
      <c r="H260" s="94"/>
      <c r="I260" s="94"/>
      <c r="J260" s="94"/>
      <c r="K260" s="94"/>
      <c r="L260" s="94"/>
      <c r="M260" s="94"/>
      <c r="N260" s="94"/>
    </row>
    <row r="261" spans="2:14">
      <c r="B261" s="93"/>
      <c r="C261" s="93"/>
      <c r="D261" s="93"/>
      <c r="E261" s="93"/>
      <c r="F261" s="93"/>
      <c r="G261" s="93"/>
      <c r="H261" s="94"/>
      <c r="I261" s="94"/>
      <c r="J261" s="94"/>
      <c r="K261" s="94"/>
      <c r="L261" s="94"/>
      <c r="M261" s="94"/>
      <c r="N261" s="94"/>
    </row>
    <row r="262" spans="2:14">
      <c r="B262" s="93"/>
      <c r="C262" s="93"/>
      <c r="D262" s="93"/>
      <c r="E262" s="93"/>
      <c r="F262" s="93"/>
      <c r="G262" s="93"/>
      <c r="H262" s="94"/>
      <c r="I262" s="94"/>
      <c r="J262" s="94"/>
      <c r="K262" s="94"/>
      <c r="L262" s="94"/>
      <c r="M262" s="94"/>
      <c r="N262" s="94"/>
    </row>
    <row r="263" spans="2:14">
      <c r="B263" s="93"/>
      <c r="C263" s="93"/>
      <c r="D263" s="93"/>
      <c r="E263" s="93"/>
      <c r="F263" s="93"/>
      <c r="G263" s="93"/>
      <c r="H263" s="94"/>
      <c r="I263" s="94"/>
      <c r="J263" s="94"/>
      <c r="K263" s="94"/>
      <c r="L263" s="94"/>
      <c r="M263" s="94"/>
      <c r="N263" s="94"/>
    </row>
    <row r="264" spans="2:14">
      <c r="B264" s="93"/>
      <c r="C264" s="93"/>
      <c r="D264" s="93"/>
      <c r="E264" s="93"/>
      <c r="F264" s="93"/>
      <c r="G264" s="93"/>
      <c r="H264" s="94"/>
      <c r="I264" s="94"/>
      <c r="J264" s="94"/>
      <c r="K264" s="94"/>
      <c r="L264" s="94"/>
      <c r="M264" s="94"/>
      <c r="N264" s="94"/>
    </row>
    <row r="265" spans="2:14">
      <c r="B265" s="93"/>
      <c r="C265" s="93"/>
      <c r="D265" s="93"/>
      <c r="E265" s="93"/>
      <c r="F265" s="93"/>
      <c r="G265" s="93"/>
      <c r="H265" s="94"/>
      <c r="I265" s="94"/>
      <c r="J265" s="94"/>
      <c r="K265" s="94"/>
      <c r="L265" s="94"/>
      <c r="M265" s="94"/>
      <c r="N265" s="94"/>
    </row>
    <row r="266" spans="2:14">
      <c r="B266" s="93"/>
      <c r="C266" s="93"/>
      <c r="D266" s="93"/>
      <c r="E266" s="93"/>
      <c r="F266" s="93"/>
      <c r="G266" s="93"/>
      <c r="H266" s="94"/>
      <c r="I266" s="94"/>
      <c r="J266" s="94"/>
      <c r="K266" s="94"/>
      <c r="L266" s="94"/>
      <c r="M266" s="94"/>
      <c r="N266" s="94"/>
    </row>
    <row r="267" spans="2:14">
      <c r="B267" s="93"/>
      <c r="C267" s="93"/>
      <c r="D267" s="93"/>
      <c r="E267" s="93"/>
      <c r="F267" s="93"/>
      <c r="G267" s="93"/>
      <c r="H267" s="94"/>
      <c r="I267" s="94"/>
      <c r="J267" s="94"/>
      <c r="K267" s="94"/>
      <c r="L267" s="94"/>
      <c r="M267" s="94"/>
      <c r="N267" s="94"/>
    </row>
    <row r="268" spans="2:14">
      <c r="B268" s="93"/>
      <c r="C268" s="93"/>
      <c r="D268" s="93"/>
      <c r="E268" s="93"/>
      <c r="F268" s="93"/>
      <c r="G268" s="93"/>
      <c r="H268" s="94"/>
      <c r="I268" s="94"/>
      <c r="J268" s="94"/>
      <c r="K268" s="94"/>
      <c r="L268" s="94"/>
      <c r="M268" s="94"/>
      <c r="N268" s="94"/>
    </row>
    <row r="269" spans="2:14">
      <c r="B269" s="93"/>
      <c r="C269" s="93"/>
      <c r="D269" s="93"/>
      <c r="E269" s="93"/>
      <c r="F269" s="93"/>
      <c r="G269" s="93"/>
      <c r="H269" s="94"/>
      <c r="I269" s="94"/>
      <c r="J269" s="94"/>
      <c r="K269" s="94"/>
      <c r="L269" s="94"/>
      <c r="M269" s="94"/>
      <c r="N269" s="94"/>
    </row>
    <row r="270" spans="2:14">
      <c r="B270" s="93"/>
      <c r="C270" s="93"/>
      <c r="D270" s="93"/>
      <c r="E270" s="93"/>
      <c r="F270" s="93"/>
      <c r="G270" s="93"/>
      <c r="H270" s="94"/>
      <c r="I270" s="94"/>
      <c r="J270" s="94"/>
      <c r="K270" s="94"/>
      <c r="L270" s="94"/>
      <c r="M270" s="94"/>
      <c r="N270" s="94"/>
    </row>
    <row r="271" spans="2:14">
      <c r="B271" s="93"/>
      <c r="C271" s="93"/>
      <c r="D271" s="93"/>
      <c r="E271" s="93"/>
      <c r="F271" s="93"/>
      <c r="G271" s="93"/>
      <c r="H271" s="94"/>
      <c r="I271" s="94"/>
      <c r="J271" s="94"/>
      <c r="K271" s="94"/>
      <c r="L271" s="94"/>
      <c r="M271" s="94"/>
      <c r="N271" s="94"/>
    </row>
    <row r="272" spans="2:14">
      <c r="B272" s="93"/>
      <c r="C272" s="93"/>
      <c r="D272" s="93"/>
      <c r="E272" s="93"/>
      <c r="F272" s="93"/>
      <c r="G272" s="93"/>
      <c r="H272" s="94"/>
      <c r="I272" s="94"/>
      <c r="J272" s="94"/>
      <c r="K272" s="94"/>
      <c r="L272" s="94"/>
      <c r="M272" s="94"/>
      <c r="N272" s="94"/>
    </row>
    <row r="273" spans="2:14">
      <c r="B273" s="93"/>
      <c r="C273" s="93"/>
      <c r="D273" s="93"/>
      <c r="E273" s="93"/>
      <c r="F273" s="93"/>
      <c r="G273" s="93"/>
      <c r="H273" s="94"/>
      <c r="I273" s="94"/>
      <c r="J273" s="94"/>
      <c r="K273" s="94"/>
      <c r="L273" s="94"/>
      <c r="M273" s="94"/>
      <c r="N273" s="94"/>
    </row>
    <row r="274" spans="2:14">
      <c r="B274" s="93"/>
      <c r="C274" s="93"/>
      <c r="D274" s="93"/>
      <c r="E274" s="93"/>
      <c r="F274" s="93"/>
      <c r="G274" s="93"/>
      <c r="H274" s="94"/>
      <c r="I274" s="94"/>
      <c r="J274" s="94"/>
      <c r="K274" s="94"/>
      <c r="L274" s="94"/>
      <c r="M274" s="94"/>
      <c r="N274" s="94"/>
    </row>
    <row r="275" spans="2:14">
      <c r="B275" s="93"/>
      <c r="C275" s="93"/>
      <c r="D275" s="93"/>
      <c r="E275" s="93"/>
      <c r="F275" s="93"/>
      <c r="G275" s="93"/>
      <c r="H275" s="94"/>
      <c r="I275" s="94"/>
      <c r="J275" s="94"/>
      <c r="K275" s="94"/>
      <c r="L275" s="94"/>
      <c r="M275" s="94"/>
      <c r="N275" s="94"/>
    </row>
    <row r="276" spans="2:14">
      <c r="B276" s="93"/>
      <c r="C276" s="93"/>
      <c r="D276" s="93"/>
      <c r="E276" s="93"/>
      <c r="F276" s="93"/>
      <c r="G276" s="93"/>
      <c r="H276" s="94"/>
      <c r="I276" s="94"/>
      <c r="J276" s="94"/>
      <c r="K276" s="94"/>
      <c r="L276" s="94"/>
      <c r="M276" s="94"/>
      <c r="N276" s="94"/>
    </row>
    <row r="277" spans="2:14">
      <c r="B277" s="93"/>
      <c r="C277" s="93"/>
      <c r="D277" s="93"/>
      <c r="E277" s="93"/>
      <c r="F277" s="93"/>
      <c r="G277" s="93"/>
      <c r="H277" s="94"/>
      <c r="I277" s="94"/>
      <c r="J277" s="94"/>
      <c r="K277" s="94"/>
      <c r="L277" s="94"/>
      <c r="M277" s="94"/>
      <c r="N277" s="94"/>
    </row>
    <row r="278" spans="2:14">
      <c r="B278" s="93"/>
      <c r="C278" s="93"/>
      <c r="D278" s="93"/>
      <c r="E278" s="93"/>
      <c r="F278" s="93"/>
      <c r="G278" s="93"/>
      <c r="H278" s="94"/>
      <c r="I278" s="94"/>
      <c r="J278" s="94"/>
      <c r="K278" s="94"/>
      <c r="L278" s="94"/>
      <c r="M278" s="94"/>
      <c r="N278" s="94"/>
    </row>
    <row r="279" spans="2:14">
      <c r="B279" s="93"/>
      <c r="C279" s="93"/>
      <c r="D279" s="93"/>
      <c r="E279" s="93"/>
      <c r="F279" s="93"/>
      <c r="G279" s="93"/>
      <c r="H279" s="94"/>
      <c r="I279" s="94"/>
      <c r="J279" s="94"/>
      <c r="K279" s="94"/>
      <c r="L279" s="94"/>
      <c r="M279" s="94"/>
      <c r="N279" s="94"/>
    </row>
    <row r="280" spans="2:14">
      <c r="B280" s="93"/>
      <c r="C280" s="93"/>
      <c r="D280" s="93"/>
      <c r="E280" s="93"/>
      <c r="F280" s="93"/>
      <c r="G280" s="93"/>
      <c r="H280" s="94"/>
      <c r="I280" s="94"/>
      <c r="J280" s="94"/>
      <c r="K280" s="94"/>
      <c r="L280" s="94"/>
      <c r="M280" s="94"/>
      <c r="N280" s="94"/>
    </row>
    <row r="281" spans="2:14">
      <c r="B281" s="93"/>
      <c r="C281" s="93"/>
      <c r="D281" s="93"/>
      <c r="E281" s="93"/>
      <c r="F281" s="93"/>
      <c r="G281" s="93"/>
      <c r="H281" s="94"/>
      <c r="I281" s="94"/>
      <c r="J281" s="94"/>
      <c r="K281" s="94"/>
      <c r="L281" s="94"/>
      <c r="M281" s="94"/>
      <c r="N281" s="94"/>
    </row>
    <row r="282" spans="2:14">
      <c r="B282" s="93"/>
      <c r="C282" s="93"/>
      <c r="D282" s="93"/>
      <c r="E282" s="93"/>
      <c r="F282" s="93"/>
      <c r="G282" s="93"/>
      <c r="H282" s="94"/>
      <c r="I282" s="94"/>
      <c r="J282" s="94"/>
      <c r="K282" s="94"/>
      <c r="L282" s="94"/>
      <c r="M282" s="94"/>
      <c r="N282" s="94"/>
    </row>
    <row r="283" spans="2:14">
      <c r="B283" s="93"/>
      <c r="C283" s="93"/>
      <c r="D283" s="93"/>
      <c r="E283" s="93"/>
      <c r="F283" s="93"/>
      <c r="G283" s="93"/>
      <c r="H283" s="94"/>
      <c r="I283" s="94"/>
      <c r="J283" s="94"/>
      <c r="K283" s="94"/>
      <c r="L283" s="94"/>
      <c r="M283" s="94"/>
      <c r="N283" s="94"/>
    </row>
    <row r="284" spans="2:14">
      <c r="B284" s="93"/>
      <c r="C284" s="93"/>
      <c r="D284" s="93"/>
      <c r="E284" s="93"/>
      <c r="F284" s="93"/>
      <c r="G284" s="93"/>
      <c r="H284" s="94"/>
      <c r="I284" s="94"/>
      <c r="J284" s="94"/>
      <c r="K284" s="94"/>
      <c r="L284" s="94"/>
      <c r="M284" s="94"/>
      <c r="N284" s="94"/>
    </row>
    <row r="285" spans="2:14">
      <c r="B285" s="93"/>
      <c r="C285" s="93"/>
      <c r="D285" s="93"/>
      <c r="E285" s="93"/>
      <c r="F285" s="93"/>
      <c r="G285" s="93"/>
      <c r="H285" s="94"/>
      <c r="I285" s="94"/>
      <c r="J285" s="94"/>
      <c r="K285" s="94"/>
      <c r="L285" s="94"/>
      <c r="M285" s="94"/>
      <c r="N285" s="94"/>
    </row>
    <row r="286" spans="2:14">
      <c r="B286" s="93"/>
      <c r="C286" s="93"/>
      <c r="D286" s="93"/>
      <c r="E286" s="93"/>
      <c r="F286" s="93"/>
      <c r="G286" s="93"/>
      <c r="H286" s="94"/>
      <c r="I286" s="94"/>
      <c r="J286" s="94"/>
      <c r="K286" s="94"/>
      <c r="L286" s="94"/>
      <c r="M286" s="94"/>
      <c r="N286" s="94"/>
    </row>
    <row r="287" spans="2:14">
      <c r="B287" s="93"/>
      <c r="C287" s="93"/>
      <c r="D287" s="93"/>
      <c r="E287" s="93"/>
      <c r="F287" s="93"/>
      <c r="G287" s="93"/>
      <c r="H287" s="94"/>
      <c r="I287" s="94"/>
      <c r="J287" s="94"/>
      <c r="K287" s="94"/>
      <c r="L287" s="94"/>
      <c r="M287" s="94"/>
      <c r="N287" s="94"/>
    </row>
    <row r="288" spans="2:14">
      <c r="B288" s="93"/>
      <c r="C288" s="93"/>
      <c r="D288" s="93"/>
      <c r="E288" s="93"/>
      <c r="F288" s="93"/>
      <c r="G288" s="93"/>
      <c r="H288" s="94"/>
      <c r="I288" s="94"/>
      <c r="J288" s="94"/>
      <c r="K288" s="94"/>
      <c r="L288" s="94"/>
      <c r="M288" s="94"/>
      <c r="N288" s="94"/>
    </row>
    <row r="289" spans="2:14">
      <c r="B289" s="93"/>
      <c r="C289" s="93"/>
      <c r="D289" s="93"/>
      <c r="E289" s="93"/>
      <c r="F289" s="93"/>
      <c r="G289" s="93"/>
      <c r="H289" s="94"/>
      <c r="I289" s="94"/>
      <c r="J289" s="94"/>
      <c r="K289" s="94"/>
      <c r="L289" s="94"/>
      <c r="M289" s="94"/>
      <c r="N289" s="94"/>
    </row>
    <row r="290" spans="2:14">
      <c r="B290" s="93"/>
      <c r="C290" s="93"/>
      <c r="D290" s="93"/>
      <c r="E290" s="93"/>
      <c r="F290" s="93"/>
      <c r="G290" s="93"/>
      <c r="H290" s="94"/>
      <c r="I290" s="94"/>
      <c r="J290" s="94"/>
      <c r="K290" s="94"/>
      <c r="L290" s="94"/>
      <c r="M290" s="94"/>
      <c r="N290" s="94"/>
    </row>
    <row r="291" spans="2:14">
      <c r="B291" s="93"/>
      <c r="C291" s="93"/>
      <c r="D291" s="93"/>
      <c r="E291" s="93"/>
      <c r="F291" s="93"/>
      <c r="G291" s="93"/>
      <c r="H291" s="94"/>
      <c r="I291" s="94"/>
      <c r="J291" s="94"/>
      <c r="K291" s="94"/>
      <c r="L291" s="94"/>
      <c r="M291" s="94"/>
      <c r="N291" s="94"/>
    </row>
    <row r="292" spans="2:14">
      <c r="B292" s="93"/>
      <c r="C292" s="93"/>
      <c r="D292" s="93"/>
      <c r="E292" s="93"/>
      <c r="F292" s="93"/>
      <c r="G292" s="93"/>
      <c r="H292" s="94"/>
      <c r="I292" s="94"/>
      <c r="J292" s="94"/>
      <c r="K292" s="94"/>
      <c r="L292" s="94"/>
      <c r="M292" s="94"/>
      <c r="N292" s="94"/>
    </row>
    <row r="293" spans="2:14">
      <c r="B293" s="93"/>
      <c r="C293" s="93"/>
      <c r="D293" s="93"/>
      <c r="E293" s="93"/>
      <c r="F293" s="93"/>
      <c r="G293" s="93"/>
      <c r="H293" s="94"/>
      <c r="I293" s="94"/>
      <c r="J293" s="94"/>
      <c r="K293" s="94"/>
      <c r="L293" s="94"/>
      <c r="M293" s="94"/>
      <c r="N293" s="94"/>
    </row>
    <row r="294" spans="2:14">
      <c r="B294" s="93"/>
      <c r="C294" s="93"/>
      <c r="D294" s="93"/>
      <c r="E294" s="93"/>
      <c r="F294" s="93"/>
      <c r="G294" s="93"/>
      <c r="H294" s="94"/>
      <c r="I294" s="94"/>
      <c r="J294" s="94"/>
      <c r="K294" s="94"/>
      <c r="L294" s="94"/>
      <c r="M294" s="94"/>
      <c r="N294" s="94"/>
    </row>
    <row r="295" spans="2:14">
      <c r="B295" s="93"/>
      <c r="C295" s="93"/>
      <c r="D295" s="93"/>
      <c r="E295" s="93"/>
      <c r="F295" s="93"/>
      <c r="G295" s="93"/>
      <c r="H295" s="94"/>
      <c r="I295" s="94"/>
      <c r="J295" s="94"/>
      <c r="K295" s="94"/>
      <c r="L295" s="94"/>
      <c r="M295" s="94"/>
      <c r="N295" s="94"/>
    </row>
    <row r="296" spans="2:14">
      <c r="B296" s="93"/>
      <c r="C296" s="93"/>
      <c r="D296" s="93"/>
      <c r="E296" s="93"/>
      <c r="F296" s="93"/>
      <c r="G296" s="93"/>
      <c r="H296" s="94"/>
      <c r="I296" s="94"/>
      <c r="J296" s="94"/>
      <c r="K296" s="94"/>
      <c r="L296" s="94"/>
      <c r="M296" s="94"/>
      <c r="N296" s="94"/>
    </row>
    <row r="297" spans="2:14">
      <c r="B297" s="93"/>
      <c r="C297" s="93"/>
      <c r="D297" s="93"/>
      <c r="E297" s="93"/>
      <c r="F297" s="93"/>
      <c r="G297" s="93"/>
      <c r="H297" s="94"/>
      <c r="I297" s="94"/>
      <c r="J297" s="94"/>
      <c r="K297" s="94"/>
      <c r="L297" s="94"/>
      <c r="M297" s="94"/>
      <c r="N297" s="94"/>
    </row>
    <row r="298" spans="2:14">
      <c r="B298" s="93"/>
      <c r="C298" s="93"/>
      <c r="D298" s="93"/>
      <c r="E298" s="93"/>
      <c r="F298" s="93"/>
      <c r="G298" s="93"/>
      <c r="H298" s="94"/>
      <c r="I298" s="94"/>
      <c r="J298" s="94"/>
      <c r="K298" s="94"/>
      <c r="L298" s="94"/>
      <c r="M298" s="94"/>
      <c r="N298" s="94"/>
    </row>
    <row r="299" spans="2:14">
      <c r="B299" s="93"/>
      <c r="C299" s="93"/>
      <c r="D299" s="93"/>
      <c r="E299" s="93"/>
      <c r="F299" s="93"/>
      <c r="G299" s="93"/>
      <c r="H299" s="94"/>
      <c r="I299" s="94"/>
      <c r="J299" s="94"/>
      <c r="K299" s="94"/>
      <c r="L299" s="94"/>
      <c r="M299" s="94"/>
      <c r="N299" s="94"/>
    </row>
    <row r="300" spans="2:14">
      <c r="B300" s="93"/>
      <c r="C300" s="93"/>
      <c r="D300" s="93"/>
      <c r="E300" s="93"/>
      <c r="F300" s="93"/>
      <c r="G300" s="93"/>
      <c r="H300" s="94"/>
      <c r="I300" s="94"/>
      <c r="J300" s="94"/>
      <c r="K300" s="94"/>
      <c r="L300" s="94"/>
      <c r="M300" s="94"/>
      <c r="N300" s="94"/>
    </row>
    <row r="301" spans="2:14">
      <c r="B301" s="93"/>
      <c r="C301" s="93"/>
      <c r="D301" s="93"/>
      <c r="E301" s="93"/>
      <c r="F301" s="93"/>
      <c r="G301" s="93"/>
      <c r="H301" s="94"/>
      <c r="I301" s="94"/>
      <c r="J301" s="94"/>
      <c r="K301" s="94"/>
      <c r="L301" s="94"/>
      <c r="M301" s="94"/>
      <c r="N301" s="94"/>
    </row>
    <row r="302" spans="2:14">
      <c r="B302" s="93"/>
      <c r="C302" s="93"/>
      <c r="D302" s="93"/>
      <c r="E302" s="93"/>
      <c r="F302" s="93"/>
      <c r="G302" s="93"/>
      <c r="H302" s="94"/>
      <c r="I302" s="94"/>
      <c r="J302" s="94"/>
      <c r="K302" s="94"/>
      <c r="L302" s="94"/>
      <c r="M302" s="94"/>
      <c r="N302" s="94"/>
    </row>
    <row r="303" spans="2:14">
      <c r="B303" s="93"/>
      <c r="C303" s="93"/>
      <c r="D303" s="93"/>
      <c r="E303" s="93"/>
      <c r="F303" s="93"/>
      <c r="G303" s="93"/>
      <c r="H303" s="94"/>
      <c r="I303" s="94"/>
      <c r="J303" s="94"/>
      <c r="K303" s="94"/>
      <c r="L303" s="94"/>
      <c r="M303" s="94"/>
      <c r="N303" s="94"/>
    </row>
    <row r="304" spans="2:14">
      <c r="B304" s="93"/>
      <c r="C304" s="93"/>
      <c r="D304" s="93"/>
      <c r="E304" s="93"/>
      <c r="F304" s="93"/>
      <c r="G304" s="93"/>
      <c r="H304" s="94"/>
      <c r="I304" s="94"/>
      <c r="J304" s="94"/>
      <c r="K304" s="94"/>
      <c r="L304" s="94"/>
      <c r="M304" s="94"/>
      <c r="N304" s="94"/>
    </row>
    <row r="305" spans="2:14">
      <c r="B305" s="93"/>
      <c r="C305" s="93"/>
      <c r="D305" s="93"/>
      <c r="E305" s="93"/>
      <c r="F305" s="93"/>
      <c r="G305" s="93"/>
      <c r="H305" s="94"/>
      <c r="I305" s="94"/>
      <c r="J305" s="94"/>
      <c r="K305" s="94"/>
      <c r="L305" s="94"/>
      <c r="M305" s="94"/>
      <c r="N305" s="94"/>
    </row>
    <row r="306" spans="2:14">
      <c r="B306" s="93"/>
      <c r="C306" s="93"/>
      <c r="D306" s="93"/>
      <c r="E306" s="93"/>
      <c r="F306" s="93"/>
      <c r="G306" s="93"/>
      <c r="H306" s="94"/>
      <c r="I306" s="94"/>
      <c r="J306" s="94"/>
      <c r="K306" s="94"/>
      <c r="L306" s="94"/>
      <c r="M306" s="94"/>
      <c r="N306" s="94"/>
    </row>
    <row r="307" spans="2:14">
      <c r="B307" s="93"/>
      <c r="C307" s="93"/>
      <c r="D307" s="93"/>
      <c r="E307" s="93"/>
      <c r="F307" s="93"/>
      <c r="G307" s="93"/>
      <c r="H307" s="94"/>
      <c r="I307" s="94"/>
      <c r="J307" s="94"/>
      <c r="K307" s="94"/>
      <c r="L307" s="94"/>
      <c r="M307" s="94"/>
      <c r="N307" s="94"/>
    </row>
    <row r="308" spans="2:14">
      <c r="B308" s="93"/>
      <c r="C308" s="93"/>
      <c r="D308" s="93"/>
      <c r="E308" s="93"/>
      <c r="F308" s="93"/>
      <c r="G308" s="93"/>
      <c r="H308" s="94"/>
      <c r="I308" s="94"/>
      <c r="J308" s="94"/>
      <c r="K308" s="94"/>
      <c r="L308" s="94"/>
      <c r="M308" s="94"/>
      <c r="N308" s="94"/>
    </row>
    <row r="309" spans="2:14">
      <c r="B309" s="93"/>
      <c r="C309" s="93"/>
      <c r="D309" s="93"/>
      <c r="E309" s="93"/>
      <c r="F309" s="93"/>
      <c r="G309" s="93"/>
      <c r="H309" s="94"/>
      <c r="I309" s="94"/>
      <c r="J309" s="94"/>
      <c r="K309" s="94"/>
      <c r="L309" s="94"/>
      <c r="M309" s="94"/>
      <c r="N309" s="94"/>
    </row>
    <row r="310" spans="2:14">
      <c r="B310" s="93"/>
      <c r="C310" s="93"/>
      <c r="D310" s="93"/>
      <c r="E310" s="93"/>
      <c r="F310" s="93"/>
      <c r="G310" s="93"/>
      <c r="H310" s="94"/>
      <c r="I310" s="94"/>
      <c r="J310" s="94"/>
      <c r="K310" s="94"/>
      <c r="L310" s="94"/>
      <c r="M310" s="94"/>
      <c r="N310" s="94"/>
    </row>
    <row r="311" spans="2:14">
      <c r="B311" s="93"/>
      <c r="C311" s="93"/>
      <c r="D311" s="93"/>
      <c r="E311" s="93"/>
      <c r="F311" s="93"/>
      <c r="G311" s="93"/>
      <c r="H311" s="94"/>
      <c r="I311" s="94"/>
      <c r="J311" s="94"/>
      <c r="K311" s="94"/>
      <c r="L311" s="94"/>
      <c r="M311" s="94"/>
      <c r="N311" s="94"/>
    </row>
    <row r="312" spans="2:14">
      <c r="B312" s="93"/>
      <c r="C312" s="93"/>
      <c r="D312" s="93"/>
      <c r="E312" s="93"/>
      <c r="F312" s="93"/>
      <c r="G312" s="93"/>
      <c r="H312" s="94"/>
      <c r="I312" s="94"/>
      <c r="J312" s="94"/>
      <c r="K312" s="94"/>
      <c r="L312" s="94"/>
      <c r="M312" s="94"/>
      <c r="N312" s="94"/>
    </row>
    <row r="313" spans="2:14">
      <c r="B313" s="93"/>
      <c r="C313" s="93"/>
      <c r="D313" s="93"/>
      <c r="E313" s="93"/>
      <c r="F313" s="93"/>
      <c r="G313" s="93"/>
      <c r="H313" s="94"/>
      <c r="I313" s="94"/>
      <c r="J313" s="94"/>
      <c r="K313" s="94"/>
      <c r="L313" s="94"/>
      <c r="M313" s="94"/>
      <c r="N313" s="94"/>
    </row>
    <row r="314" spans="2:14">
      <c r="B314" s="93"/>
      <c r="C314" s="93"/>
      <c r="D314" s="93"/>
      <c r="E314" s="93"/>
      <c r="F314" s="93"/>
      <c r="G314" s="93"/>
      <c r="H314" s="94"/>
      <c r="I314" s="94"/>
      <c r="J314" s="94"/>
      <c r="K314" s="94"/>
      <c r="L314" s="94"/>
      <c r="M314" s="94"/>
      <c r="N314" s="94"/>
    </row>
    <row r="315" spans="2:14">
      <c r="B315" s="93"/>
      <c r="C315" s="93"/>
      <c r="D315" s="93"/>
      <c r="E315" s="93"/>
      <c r="F315" s="93"/>
      <c r="G315" s="93"/>
      <c r="H315" s="94"/>
      <c r="I315" s="94"/>
      <c r="J315" s="94"/>
      <c r="K315" s="94"/>
      <c r="L315" s="94"/>
      <c r="M315" s="94"/>
      <c r="N315" s="94"/>
    </row>
    <row r="316" spans="2:14">
      <c r="B316" s="93"/>
      <c r="C316" s="93"/>
      <c r="D316" s="93"/>
      <c r="E316" s="93"/>
      <c r="F316" s="93"/>
      <c r="G316" s="93"/>
      <c r="H316" s="94"/>
      <c r="I316" s="94"/>
      <c r="J316" s="94"/>
      <c r="K316" s="94"/>
      <c r="L316" s="94"/>
      <c r="M316" s="94"/>
      <c r="N316" s="94"/>
    </row>
    <row r="317" spans="2:14">
      <c r="B317" s="93"/>
      <c r="C317" s="93"/>
      <c r="D317" s="93"/>
      <c r="E317" s="93"/>
      <c r="F317" s="93"/>
      <c r="G317" s="93"/>
      <c r="H317" s="94"/>
      <c r="I317" s="94"/>
      <c r="J317" s="94"/>
      <c r="K317" s="94"/>
      <c r="L317" s="94"/>
      <c r="M317" s="94"/>
      <c r="N317" s="94"/>
    </row>
    <row r="318" spans="2:14">
      <c r="B318" s="93"/>
      <c r="C318" s="93"/>
      <c r="D318" s="93"/>
      <c r="E318" s="93"/>
      <c r="F318" s="93"/>
      <c r="G318" s="93"/>
      <c r="H318" s="94"/>
      <c r="I318" s="94"/>
      <c r="J318" s="94"/>
      <c r="K318" s="94"/>
      <c r="L318" s="94"/>
      <c r="M318" s="94"/>
      <c r="N318" s="94"/>
    </row>
    <row r="319" spans="2:14">
      <c r="B319" s="93"/>
      <c r="C319" s="93"/>
      <c r="D319" s="93"/>
      <c r="E319" s="93"/>
      <c r="F319" s="93"/>
      <c r="G319" s="93"/>
      <c r="H319" s="94"/>
      <c r="I319" s="94"/>
      <c r="J319" s="94"/>
      <c r="K319" s="94"/>
      <c r="L319" s="94"/>
      <c r="M319" s="94"/>
      <c r="N319" s="94"/>
    </row>
    <row r="320" spans="2:14">
      <c r="B320" s="93"/>
      <c r="C320" s="93"/>
      <c r="D320" s="93"/>
      <c r="E320" s="93"/>
      <c r="F320" s="93"/>
      <c r="G320" s="93"/>
      <c r="H320" s="94"/>
      <c r="I320" s="94"/>
      <c r="J320" s="94"/>
      <c r="K320" s="94"/>
      <c r="L320" s="94"/>
      <c r="M320" s="94"/>
      <c r="N320" s="94"/>
    </row>
    <row r="321" spans="2:14">
      <c r="B321" s="93"/>
      <c r="C321" s="93"/>
      <c r="D321" s="93"/>
      <c r="E321" s="93"/>
      <c r="F321" s="93"/>
      <c r="G321" s="93"/>
      <c r="H321" s="94"/>
      <c r="I321" s="94"/>
      <c r="J321" s="94"/>
      <c r="K321" s="94"/>
      <c r="L321" s="94"/>
      <c r="M321" s="94"/>
      <c r="N321" s="94"/>
    </row>
    <row r="322" spans="2:14">
      <c r="B322" s="93"/>
      <c r="C322" s="93"/>
      <c r="D322" s="93"/>
      <c r="E322" s="93"/>
      <c r="F322" s="93"/>
      <c r="G322" s="93"/>
      <c r="H322" s="94"/>
      <c r="I322" s="94"/>
      <c r="J322" s="94"/>
      <c r="K322" s="94"/>
      <c r="L322" s="94"/>
      <c r="M322" s="94"/>
      <c r="N322" s="94"/>
    </row>
    <row r="323" spans="2:14">
      <c r="B323" s="93"/>
      <c r="C323" s="93"/>
      <c r="D323" s="93"/>
      <c r="E323" s="93"/>
      <c r="F323" s="93"/>
      <c r="G323" s="93"/>
      <c r="H323" s="94"/>
      <c r="I323" s="94"/>
      <c r="J323" s="94"/>
      <c r="K323" s="94"/>
      <c r="L323" s="94"/>
      <c r="M323" s="94"/>
      <c r="N323" s="94"/>
    </row>
    <row r="324" spans="2:14">
      <c r="B324" s="93"/>
      <c r="C324" s="93"/>
      <c r="D324" s="93"/>
      <c r="E324" s="93"/>
      <c r="F324" s="93"/>
      <c r="G324" s="93"/>
      <c r="H324" s="94"/>
      <c r="I324" s="94"/>
      <c r="J324" s="94"/>
      <c r="K324" s="94"/>
      <c r="L324" s="94"/>
      <c r="M324" s="94"/>
      <c r="N324" s="94"/>
    </row>
    <row r="325" spans="2:14">
      <c r="B325" s="93"/>
      <c r="C325" s="93"/>
      <c r="D325" s="93"/>
      <c r="E325" s="93"/>
      <c r="F325" s="93"/>
      <c r="G325" s="93"/>
      <c r="H325" s="94"/>
      <c r="I325" s="94"/>
      <c r="J325" s="94"/>
      <c r="K325" s="94"/>
      <c r="L325" s="94"/>
      <c r="M325" s="94"/>
      <c r="N325" s="94"/>
    </row>
    <row r="326" spans="2:14">
      <c r="B326" s="93"/>
      <c r="C326" s="93"/>
      <c r="D326" s="93"/>
      <c r="E326" s="93"/>
      <c r="F326" s="93"/>
      <c r="G326" s="93"/>
      <c r="H326" s="94"/>
      <c r="I326" s="94"/>
      <c r="J326" s="94"/>
      <c r="K326" s="94"/>
      <c r="L326" s="94"/>
      <c r="M326" s="94"/>
      <c r="N326" s="94"/>
    </row>
    <row r="327" spans="2:14">
      <c r="B327" s="93"/>
      <c r="C327" s="93"/>
      <c r="D327" s="93"/>
      <c r="E327" s="93"/>
      <c r="F327" s="93"/>
      <c r="G327" s="93"/>
      <c r="H327" s="94"/>
      <c r="I327" s="94"/>
      <c r="J327" s="94"/>
      <c r="K327" s="94"/>
      <c r="L327" s="94"/>
      <c r="M327" s="94"/>
      <c r="N327" s="94"/>
    </row>
    <row r="328" spans="2:14">
      <c r="B328" s="93"/>
      <c r="C328" s="93"/>
      <c r="D328" s="93"/>
      <c r="E328" s="93"/>
      <c r="F328" s="93"/>
      <c r="G328" s="93"/>
      <c r="H328" s="94"/>
      <c r="I328" s="94"/>
      <c r="J328" s="94"/>
      <c r="K328" s="94"/>
      <c r="L328" s="94"/>
      <c r="M328" s="94"/>
      <c r="N328" s="94"/>
    </row>
    <row r="329" spans="2:14">
      <c r="B329" s="93"/>
      <c r="C329" s="93"/>
      <c r="D329" s="93"/>
      <c r="E329" s="93"/>
      <c r="F329" s="93"/>
      <c r="G329" s="93"/>
      <c r="H329" s="94"/>
      <c r="I329" s="94"/>
      <c r="J329" s="94"/>
      <c r="K329" s="94"/>
      <c r="L329" s="94"/>
      <c r="M329" s="94"/>
      <c r="N329" s="94"/>
    </row>
    <row r="330" spans="2:14">
      <c r="B330" s="93"/>
      <c r="C330" s="93"/>
      <c r="D330" s="93"/>
      <c r="E330" s="93"/>
      <c r="F330" s="93"/>
      <c r="G330" s="93"/>
      <c r="H330" s="94"/>
      <c r="I330" s="94"/>
      <c r="J330" s="94"/>
      <c r="K330" s="94"/>
      <c r="L330" s="94"/>
      <c r="M330" s="94"/>
      <c r="N330" s="94"/>
    </row>
    <row r="331" spans="2:14">
      <c r="B331" s="93"/>
      <c r="C331" s="93"/>
      <c r="D331" s="93"/>
      <c r="E331" s="93"/>
      <c r="F331" s="93"/>
      <c r="G331" s="93"/>
      <c r="H331" s="94"/>
      <c r="I331" s="94"/>
      <c r="J331" s="94"/>
      <c r="K331" s="94"/>
      <c r="L331" s="94"/>
      <c r="M331" s="94"/>
      <c r="N331" s="94"/>
    </row>
    <row r="332" spans="2:14">
      <c r="B332" s="93"/>
      <c r="C332" s="93"/>
      <c r="D332" s="93"/>
      <c r="E332" s="93"/>
      <c r="F332" s="93"/>
      <c r="G332" s="93"/>
      <c r="H332" s="94"/>
      <c r="I332" s="94"/>
      <c r="J332" s="94"/>
      <c r="K332" s="94"/>
      <c r="L332" s="94"/>
      <c r="M332" s="94"/>
      <c r="N332" s="94"/>
    </row>
    <row r="333" spans="2:14">
      <c r="B333" s="93"/>
      <c r="C333" s="93"/>
      <c r="D333" s="93"/>
      <c r="E333" s="93"/>
      <c r="F333" s="93"/>
      <c r="G333" s="93"/>
      <c r="H333" s="94"/>
      <c r="I333" s="94"/>
      <c r="J333" s="94"/>
      <c r="K333" s="94"/>
      <c r="L333" s="94"/>
      <c r="M333" s="94"/>
      <c r="N333" s="94"/>
    </row>
    <row r="334" spans="2:14">
      <c r="B334" s="93"/>
      <c r="C334" s="93"/>
      <c r="D334" s="93"/>
      <c r="E334" s="93"/>
      <c r="F334" s="93"/>
      <c r="G334" s="93"/>
      <c r="H334" s="94"/>
      <c r="I334" s="94"/>
      <c r="J334" s="94"/>
      <c r="K334" s="94"/>
      <c r="L334" s="94"/>
      <c r="M334" s="94"/>
      <c r="N334" s="94"/>
    </row>
    <row r="335" spans="2:14">
      <c r="B335" s="93"/>
      <c r="C335" s="93"/>
      <c r="D335" s="93"/>
      <c r="E335" s="93"/>
      <c r="F335" s="93"/>
      <c r="G335" s="93"/>
      <c r="H335" s="94"/>
      <c r="I335" s="94"/>
      <c r="J335" s="94"/>
      <c r="K335" s="94"/>
      <c r="L335" s="94"/>
      <c r="M335" s="94"/>
      <c r="N335" s="94"/>
    </row>
    <row r="336" spans="2:14">
      <c r="B336" s="93"/>
      <c r="C336" s="93"/>
      <c r="D336" s="93"/>
      <c r="E336" s="93"/>
      <c r="F336" s="93"/>
      <c r="G336" s="93"/>
      <c r="H336" s="94"/>
      <c r="I336" s="94"/>
      <c r="J336" s="94"/>
      <c r="K336" s="94"/>
      <c r="L336" s="94"/>
      <c r="M336" s="94"/>
      <c r="N336" s="94"/>
    </row>
    <row r="337" spans="2:14">
      <c r="B337" s="93"/>
      <c r="C337" s="93"/>
      <c r="D337" s="93"/>
      <c r="E337" s="93"/>
      <c r="F337" s="93"/>
      <c r="G337" s="93"/>
      <c r="H337" s="94"/>
      <c r="I337" s="94"/>
      <c r="J337" s="94"/>
      <c r="K337" s="94"/>
      <c r="L337" s="94"/>
      <c r="M337" s="94"/>
      <c r="N337" s="94"/>
    </row>
    <row r="338" spans="2:14">
      <c r="B338" s="93"/>
      <c r="C338" s="93"/>
      <c r="D338" s="93"/>
      <c r="E338" s="93"/>
      <c r="F338" s="93"/>
      <c r="G338" s="93"/>
      <c r="H338" s="94"/>
      <c r="I338" s="94"/>
      <c r="J338" s="94"/>
      <c r="K338" s="94"/>
      <c r="L338" s="94"/>
      <c r="M338" s="94"/>
      <c r="N338" s="94"/>
    </row>
    <row r="339" spans="2:14">
      <c r="B339" s="93"/>
      <c r="C339" s="93"/>
      <c r="D339" s="93"/>
      <c r="E339" s="93"/>
      <c r="F339" s="93"/>
      <c r="G339" s="93"/>
      <c r="H339" s="94"/>
      <c r="I339" s="94"/>
      <c r="J339" s="94"/>
      <c r="K339" s="94"/>
      <c r="L339" s="94"/>
      <c r="M339" s="94"/>
      <c r="N339" s="94"/>
    </row>
    <row r="340" spans="2:14">
      <c r="B340" s="93"/>
      <c r="C340" s="93"/>
      <c r="D340" s="93"/>
      <c r="E340" s="93"/>
      <c r="F340" s="93"/>
      <c r="G340" s="93"/>
      <c r="H340" s="94"/>
      <c r="I340" s="94"/>
      <c r="J340" s="94"/>
      <c r="K340" s="94"/>
      <c r="L340" s="94"/>
      <c r="M340" s="94"/>
      <c r="N340" s="94"/>
    </row>
    <row r="341" spans="2:14">
      <c r="B341" s="93"/>
      <c r="C341" s="93"/>
      <c r="D341" s="93"/>
      <c r="E341" s="93"/>
      <c r="F341" s="93"/>
      <c r="G341" s="93"/>
      <c r="H341" s="94"/>
      <c r="I341" s="94"/>
      <c r="J341" s="94"/>
      <c r="K341" s="94"/>
      <c r="L341" s="94"/>
      <c r="M341" s="94"/>
      <c r="N341" s="94"/>
    </row>
    <row r="342" spans="2:14">
      <c r="B342" s="93"/>
      <c r="C342" s="93"/>
      <c r="D342" s="93"/>
      <c r="E342" s="93"/>
      <c r="F342" s="93"/>
      <c r="G342" s="93"/>
      <c r="H342" s="94"/>
      <c r="I342" s="94"/>
      <c r="J342" s="94"/>
      <c r="K342" s="94"/>
      <c r="L342" s="94"/>
      <c r="M342" s="94"/>
      <c r="N342" s="94"/>
    </row>
    <row r="343" spans="2:14">
      <c r="B343" s="93"/>
      <c r="C343" s="93"/>
      <c r="D343" s="93"/>
      <c r="E343" s="93"/>
      <c r="F343" s="93"/>
      <c r="G343" s="93"/>
      <c r="H343" s="94"/>
      <c r="I343" s="94"/>
      <c r="J343" s="94"/>
      <c r="K343" s="94"/>
      <c r="L343" s="94"/>
      <c r="M343" s="94"/>
      <c r="N343" s="94"/>
    </row>
    <row r="344" spans="2:14">
      <c r="B344" s="93"/>
      <c r="C344" s="93"/>
      <c r="D344" s="93"/>
      <c r="E344" s="93"/>
      <c r="F344" s="93"/>
      <c r="G344" s="93"/>
      <c r="H344" s="94"/>
      <c r="I344" s="94"/>
      <c r="J344" s="94"/>
      <c r="K344" s="94"/>
      <c r="L344" s="94"/>
      <c r="M344" s="94"/>
      <c r="N344" s="94"/>
    </row>
    <row r="345" spans="2:14">
      <c r="B345" s="93"/>
      <c r="C345" s="93"/>
      <c r="D345" s="93"/>
      <c r="E345" s="93"/>
      <c r="F345" s="93"/>
      <c r="G345" s="93"/>
      <c r="H345" s="94"/>
      <c r="I345" s="94"/>
      <c r="J345" s="94"/>
      <c r="K345" s="94"/>
      <c r="L345" s="94"/>
      <c r="M345" s="94"/>
      <c r="N345" s="94"/>
    </row>
    <row r="346" spans="2:14">
      <c r="B346" s="93"/>
      <c r="C346" s="93"/>
      <c r="D346" s="93"/>
      <c r="E346" s="93"/>
      <c r="F346" s="93"/>
      <c r="G346" s="93"/>
      <c r="H346" s="94"/>
      <c r="I346" s="94"/>
      <c r="J346" s="94"/>
      <c r="K346" s="94"/>
      <c r="L346" s="94"/>
      <c r="M346" s="94"/>
      <c r="N346" s="94"/>
    </row>
    <row r="347" spans="2:14">
      <c r="B347" s="93"/>
      <c r="C347" s="93"/>
      <c r="D347" s="93"/>
      <c r="E347" s="93"/>
      <c r="F347" s="93"/>
      <c r="G347" s="93"/>
      <c r="H347" s="94"/>
      <c r="I347" s="94"/>
      <c r="J347" s="94"/>
      <c r="K347" s="94"/>
      <c r="L347" s="94"/>
      <c r="M347" s="94"/>
      <c r="N347" s="94"/>
    </row>
    <row r="348" spans="2:14">
      <c r="B348" s="93"/>
      <c r="C348" s="93"/>
      <c r="D348" s="93"/>
      <c r="E348" s="93"/>
      <c r="F348" s="93"/>
      <c r="G348" s="93"/>
      <c r="H348" s="94"/>
      <c r="I348" s="94"/>
      <c r="J348" s="94"/>
      <c r="K348" s="94"/>
      <c r="L348" s="94"/>
      <c r="M348" s="94"/>
      <c r="N348" s="94"/>
    </row>
    <row r="349" spans="2:14">
      <c r="B349" s="93"/>
      <c r="C349" s="93"/>
      <c r="D349" s="93"/>
      <c r="E349" s="93"/>
      <c r="F349" s="93"/>
      <c r="G349" s="93"/>
      <c r="H349" s="94"/>
      <c r="I349" s="94"/>
      <c r="J349" s="94"/>
      <c r="K349" s="94"/>
      <c r="L349" s="94"/>
      <c r="M349" s="94"/>
      <c r="N349" s="94"/>
    </row>
    <row r="350" spans="2:14">
      <c r="B350" s="93"/>
      <c r="C350" s="93"/>
      <c r="D350" s="93"/>
      <c r="E350" s="93"/>
      <c r="F350" s="93"/>
      <c r="G350" s="93"/>
      <c r="H350" s="94"/>
      <c r="I350" s="94"/>
      <c r="J350" s="94"/>
      <c r="K350" s="94"/>
      <c r="L350" s="94"/>
      <c r="M350" s="94"/>
      <c r="N350" s="94"/>
    </row>
    <row r="351" spans="2:14">
      <c r="B351" s="93"/>
      <c r="C351" s="93"/>
      <c r="D351" s="93"/>
      <c r="E351" s="93"/>
      <c r="F351" s="93"/>
      <c r="G351" s="93"/>
      <c r="H351" s="94"/>
      <c r="I351" s="94"/>
      <c r="J351" s="94"/>
      <c r="K351" s="94"/>
      <c r="L351" s="94"/>
      <c r="M351" s="94"/>
      <c r="N351" s="94"/>
    </row>
    <row r="352" spans="2:14">
      <c r="B352" s="93"/>
      <c r="C352" s="93"/>
      <c r="D352" s="93"/>
      <c r="E352" s="93"/>
      <c r="F352" s="93"/>
      <c r="G352" s="93"/>
      <c r="H352" s="94"/>
      <c r="I352" s="94"/>
      <c r="J352" s="94"/>
      <c r="K352" s="94"/>
      <c r="L352" s="94"/>
      <c r="M352" s="94"/>
      <c r="N352" s="94"/>
    </row>
    <row r="353" spans="2:14">
      <c r="B353" s="93"/>
      <c r="C353" s="93"/>
      <c r="D353" s="93"/>
      <c r="E353" s="93"/>
      <c r="F353" s="93"/>
      <c r="G353" s="93"/>
      <c r="H353" s="94"/>
      <c r="I353" s="94"/>
      <c r="J353" s="94"/>
      <c r="K353" s="94"/>
      <c r="L353" s="94"/>
      <c r="M353" s="94"/>
      <c r="N353" s="94"/>
    </row>
    <row r="354" spans="2:14">
      <c r="B354" s="93"/>
      <c r="C354" s="93"/>
      <c r="D354" s="93"/>
      <c r="E354" s="93"/>
      <c r="F354" s="93"/>
      <c r="G354" s="93"/>
      <c r="H354" s="94"/>
      <c r="I354" s="94"/>
      <c r="J354" s="94"/>
      <c r="K354" s="94"/>
      <c r="L354" s="94"/>
      <c r="M354" s="94"/>
      <c r="N354" s="94"/>
    </row>
    <row r="355" spans="2:14">
      <c r="B355" s="93"/>
      <c r="C355" s="93"/>
      <c r="D355" s="93"/>
      <c r="E355" s="93"/>
      <c r="F355" s="93"/>
      <c r="G355" s="93"/>
      <c r="H355" s="94"/>
      <c r="I355" s="94"/>
      <c r="J355" s="94"/>
      <c r="K355" s="94"/>
      <c r="L355" s="94"/>
      <c r="M355" s="94"/>
      <c r="N355" s="94"/>
    </row>
    <row r="356" spans="2:14">
      <c r="B356" s="93"/>
      <c r="C356" s="93"/>
      <c r="D356" s="93"/>
      <c r="E356" s="93"/>
      <c r="F356" s="93"/>
      <c r="G356" s="93"/>
      <c r="H356" s="94"/>
      <c r="I356" s="94"/>
      <c r="J356" s="94"/>
      <c r="K356" s="94"/>
      <c r="L356" s="94"/>
      <c r="M356" s="94"/>
      <c r="N356" s="94"/>
    </row>
    <row r="357" spans="2:14">
      <c r="B357" s="93"/>
      <c r="C357" s="93"/>
      <c r="D357" s="93"/>
      <c r="E357" s="93"/>
      <c r="F357" s="93"/>
      <c r="G357" s="93"/>
      <c r="H357" s="94"/>
      <c r="I357" s="94"/>
      <c r="J357" s="94"/>
      <c r="K357" s="94"/>
      <c r="L357" s="94"/>
      <c r="M357" s="94"/>
      <c r="N357" s="94"/>
    </row>
    <row r="358" spans="2:14">
      <c r="B358" s="93"/>
      <c r="C358" s="93"/>
      <c r="D358" s="93"/>
      <c r="E358" s="93"/>
      <c r="F358" s="93"/>
      <c r="G358" s="93"/>
      <c r="H358" s="94"/>
      <c r="I358" s="94"/>
      <c r="J358" s="94"/>
      <c r="K358" s="94"/>
      <c r="L358" s="94"/>
      <c r="M358" s="94"/>
      <c r="N358" s="94"/>
    </row>
    <row r="359" spans="2:14">
      <c r="B359" s="93"/>
      <c r="C359" s="93"/>
      <c r="D359" s="93"/>
      <c r="E359" s="93"/>
      <c r="F359" s="93"/>
      <c r="G359" s="93"/>
      <c r="H359" s="94"/>
      <c r="I359" s="94"/>
      <c r="J359" s="94"/>
      <c r="K359" s="94"/>
      <c r="L359" s="94"/>
      <c r="M359" s="94"/>
      <c r="N359" s="94"/>
    </row>
    <row r="360" spans="2:14">
      <c r="B360" s="93"/>
      <c r="C360" s="93"/>
      <c r="D360" s="93"/>
      <c r="E360" s="93"/>
      <c r="F360" s="93"/>
      <c r="G360" s="93"/>
      <c r="H360" s="94"/>
      <c r="I360" s="94"/>
      <c r="J360" s="94"/>
      <c r="K360" s="94"/>
      <c r="L360" s="94"/>
      <c r="M360" s="94"/>
      <c r="N360" s="94"/>
    </row>
    <row r="361" spans="2:14">
      <c r="B361" s="93"/>
      <c r="C361" s="93"/>
      <c r="D361" s="93"/>
      <c r="E361" s="93"/>
      <c r="F361" s="93"/>
      <c r="G361" s="93"/>
      <c r="H361" s="94"/>
      <c r="I361" s="94"/>
      <c r="J361" s="94"/>
      <c r="K361" s="94"/>
      <c r="L361" s="94"/>
      <c r="M361" s="94"/>
      <c r="N361" s="94"/>
    </row>
    <row r="362" spans="2:14">
      <c r="B362" s="93"/>
      <c r="C362" s="93"/>
      <c r="D362" s="93"/>
      <c r="E362" s="93"/>
      <c r="F362" s="93"/>
      <c r="G362" s="93"/>
      <c r="H362" s="94"/>
      <c r="I362" s="94"/>
      <c r="J362" s="94"/>
      <c r="K362" s="94"/>
      <c r="L362" s="94"/>
      <c r="M362" s="94"/>
      <c r="N362" s="94"/>
    </row>
    <row r="363" spans="2:14">
      <c r="B363" s="93"/>
      <c r="C363" s="93"/>
      <c r="D363" s="93"/>
      <c r="E363" s="93"/>
      <c r="F363" s="93"/>
      <c r="G363" s="93"/>
      <c r="H363" s="94"/>
      <c r="I363" s="94"/>
      <c r="J363" s="94"/>
      <c r="K363" s="94"/>
      <c r="L363" s="94"/>
      <c r="M363" s="94"/>
      <c r="N363" s="94"/>
    </row>
    <row r="364" spans="2:14">
      <c r="B364" s="93"/>
      <c r="C364" s="93"/>
      <c r="D364" s="93"/>
      <c r="E364" s="93"/>
      <c r="F364" s="93"/>
      <c r="G364" s="93"/>
      <c r="H364" s="94"/>
      <c r="I364" s="94"/>
      <c r="J364" s="94"/>
      <c r="K364" s="94"/>
      <c r="L364" s="94"/>
      <c r="M364" s="94"/>
      <c r="N364" s="94"/>
    </row>
    <row r="365" spans="2:14">
      <c r="B365" s="93"/>
      <c r="C365" s="93"/>
      <c r="D365" s="93"/>
      <c r="E365" s="93"/>
      <c r="F365" s="93"/>
      <c r="G365" s="93"/>
      <c r="H365" s="94"/>
      <c r="I365" s="94"/>
      <c r="J365" s="94"/>
      <c r="K365" s="94"/>
      <c r="L365" s="94"/>
      <c r="M365" s="94"/>
      <c r="N365" s="94"/>
    </row>
    <row r="366" spans="2:14">
      <c r="B366" s="93"/>
      <c r="C366" s="93"/>
      <c r="D366" s="93"/>
      <c r="E366" s="93"/>
      <c r="F366" s="93"/>
      <c r="G366" s="93"/>
      <c r="H366" s="94"/>
      <c r="I366" s="94"/>
      <c r="J366" s="94"/>
      <c r="K366" s="94"/>
      <c r="L366" s="94"/>
      <c r="M366" s="94"/>
      <c r="N366" s="94"/>
    </row>
    <row r="367" spans="2:14">
      <c r="B367" s="93"/>
      <c r="C367" s="93"/>
      <c r="D367" s="93"/>
      <c r="E367" s="93"/>
      <c r="F367" s="93"/>
      <c r="G367" s="93"/>
      <c r="H367" s="94"/>
      <c r="I367" s="94"/>
      <c r="J367" s="94"/>
      <c r="K367" s="94"/>
      <c r="L367" s="94"/>
      <c r="M367" s="94"/>
      <c r="N367" s="94"/>
    </row>
    <row r="368" spans="2:14">
      <c r="B368" s="93"/>
      <c r="C368" s="93"/>
      <c r="D368" s="93"/>
      <c r="E368" s="93"/>
      <c r="F368" s="93"/>
      <c r="G368" s="93"/>
      <c r="H368" s="94"/>
      <c r="I368" s="94"/>
      <c r="J368" s="94"/>
      <c r="K368" s="94"/>
      <c r="L368" s="94"/>
      <c r="M368" s="94"/>
      <c r="N368" s="94"/>
    </row>
    <row r="369" spans="2:14">
      <c r="B369" s="93"/>
      <c r="C369" s="93"/>
      <c r="D369" s="93"/>
      <c r="E369" s="93"/>
      <c r="F369" s="93"/>
      <c r="G369" s="93"/>
      <c r="H369" s="94"/>
      <c r="I369" s="94"/>
      <c r="J369" s="94"/>
      <c r="K369" s="94"/>
      <c r="L369" s="94"/>
      <c r="M369" s="94"/>
      <c r="N369" s="94"/>
    </row>
    <row r="370" spans="2:14">
      <c r="B370" s="93"/>
      <c r="C370" s="93"/>
      <c r="D370" s="93"/>
      <c r="E370" s="93"/>
      <c r="F370" s="93"/>
      <c r="G370" s="93"/>
      <c r="H370" s="94"/>
      <c r="I370" s="94"/>
      <c r="J370" s="94"/>
      <c r="K370" s="94"/>
      <c r="L370" s="94"/>
      <c r="M370" s="94"/>
      <c r="N370" s="94"/>
    </row>
    <row r="371" spans="2:14">
      <c r="B371" s="93"/>
      <c r="C371" s="93"/>
      <c r="D371" s="93"/>
      <c r="E371" s="93"/>
      <c r="F371" s="93"/>
      <c r="G371" s="93"/>
      <c r="H371" s="94"/>
      <c r="I371" s="94"/>
      <c r="J371" s="94"/>
      <c r="K371" s="94"/>
      <c r="L371" s="94"/>
      <c r="M371" s="94"/>
      <c r="N371" s="94"/>
    </row>
    <row r="372" spans="2:14">
      <c r="B372" s="93"/>
      <c r="C372" s="93"/>
      <c r="D372" s="93"/>
      <c r="E372" s="93"/>
      <c r="F372" s="93"/>
      <c r="G372" s="93"/>
      <c r="H372" s="94"/>
      <c r="I372" s="94"/>
      <c r="J372" s="94"/>
      <c r="K372" s="94"/>
      <c r="L372" s="94"/>
      <c r="M372" s="94"/>
      <c r="N372" s="94"/>
    </row>
    <row r="373" spans="2:14">
      <c r="B373" s="93"/>
      <c r="C373" s="93"/>
      <c r="D373" s="93"/>
      <c r="E373" s="93"/>
      <c r="F373" s="93"/>
      <c r="G373" s="93"/>
      <c r="H373" s="94"/>
      <c r="I373" s="94"/>
      <c r="J373" s="94"/>
      <c r="K373" s="94"/>
      <c r="L373" s="94"/>
      <c r="M373" s="94"/>
      <c r="N373" s="94"/>
    </row>
    <row r="374" spans="2:14">
      <c r="B374" s="93"/>
      <c r="C374" s="93"/>
      <c r="D374" s="93"/>
      <c r="E374" s="93"/>
      <c r="F374" s="93"/>
      <c r="G374" s="93"/>
      <c r="H374" s="94"/>
      <c r="I374" s="94"/>
      <c r="J374" s="94"/>
      <c r="K374" s="94"/>
      <c r="L374" s="94"/>
      <c r="M374" s="94"/>
      <c r="N374" s="94"/>
    </row>
    <row r="375" spans="2:14">
      <c r="B375" s="93"/>
      <c r="C375" s="93"/>
      <c r="D375" s="93"/>
      <c r="E375" s="93"/>
      <c r="F375" s="93"/>
      <c r="G375" s="93"/>
      <c r="H375" s="94"/>
      <c r="I375" s="94"/>
      <c r="J375" s="94"/>
      <c r="K375" s="94"/>
      <c r="L375" s="94"/>
      <c r="M375" s="94"/>
      <c r="N375" s="94"/>
    </row>
    <row r="376" spans="2:14">
      <c r="B376" s="93"/>
      <c r="C376" s="93"/>
      <c r="D376" s="93"/>
      <c r="E376" s="93"/>
      <c r="F376" s="93"/>
      <c r="G376" s="93"/>
      <c r="H376" s="94"/>
      <c r="I376" s="94"/>
      <c r="J376" s="94"/>
      <c r="K376" s="94"/>
      <c r="L376" s="94"/>
      <c r="M376" s="94"/>
      <c r="N376" s="94"/>
    </row>
    <row r="377" spans="2:14">
      <c r="B377" s="93"/>
      <c r="C377" s="93"/>
      <c r="D377" s="93"/>
      <c r="E377" s="93"/>
      <c r="F377" s="93"/>
      <c r="G377" s="93"/>
      <c r="H377" s="94"/>
      <c r="I377" s="94"/>
      <c r="J377" s="94"/>
      <c r="K377" s="94"/>
      <c r="L377" s="94"/>
      <c r="M377" s="94"/>
      <c r="N377" s="94"/>
    </row>
    <row r="378" spans="2:14">
      <c r="B378" s="93"/>
      <c r="C378" s="93"/>
      <c r="D378" s="93"/>
      <c r="E378" s="93"/>
      <c r="F378" s="93"/>
      <c r="G378" s="93"/>
      <c r="H378" s="94"/>
      <c r="I378" s="94"/>
      <c r="J378" s="94"/>
      <c r="K378" s="94"/>
      <c r="L378" s="94"/>
      <c r="M378" s="94"/>
      <c r="N378" s="94"/>
    </row>
    <row r="379" spans="2:14">
      <c r="B379" s="93"/>
      <c r="C379" s="93"/>
      <c r="D379" s="93"/>
      <c r="E379" s="93"/>
      <c r="F379" s="93"/>
      <c r="G379" s="93"/>
      <c r="H379" s="94"/>
      <c r="I379" s="94"/>
      <c r="J379" s="94"/>
      <c r="K379" s="94"/>
      <c r="L379" s="94"/>
      <c r="M379" s="94"/>
      <c r="N379" s="94"/>
    </row>
    <row r="380" spans="2:14">
      <c r="B380" s="93"/>
      <c r="C380" s="93"/>
      <c r="D380" s="93"/>
      <c r="E380" s="93"/>
      <c r="F380" s="93"/>
      <c r="G380" s="93"/>
      <c r="H380" s="94"/>
      <c r="I380" s="94"/>
      <c r="J380" s="94"/>
      <c r="K380" s="94"/>
      <c r="L380" s="94"/>
      <c r="M380" s="94"/>
      <c r="N380" s="94"/>
    </row>
    <row r="381" spans="2:14">
      <c r="B381" s="93"/>
      <c r="C381" s="93"/>
      <c r="D381" s="93"/>
      <c r="E381" s="93"/>
      <c r="F381" s="93"/>
      <c r="G381" s="93"/>
      <c r="H381" s="94"/>
      <c r="I381" s="94"/>
      <c r="J381" s="94"/>
      <c r="K381" s="94"/>
      <c r="L381" s="94"/>
      <c r="M381" s="94"/>
      <c r="N381" s="94"/>
    </row>
    <row r="382" spans="2:14">
      <c r="B382" s="93"/>
      <c r="C382" s="93"/>
      <c r="D382" s="93"/>
      <c r="E382" s="93"/>
      <c r="F382" s="93"/>
      <c r="G382" s="93"/>
      <c r="H382" s="94"/>
      <c r="I382" s="94"/>
      <c r="J382" s="94"/>
      <c r="K382" s="94"/>
      <c r="L382" s="94"/>
      <c r="M382" s="94"/>
      <c r="N382" s="94"/>
    </row>
    <row r="383" spans="2:14">
      <c r="B383" s="93"/>
      <c r="C383" s="93"/>
      <c r="D383" s="93"/>
      <c r="E383" s="93"/>
      <c r="F383" s="93"/>
      <c r="G383" s="93"/>
      <c r="H383" s="94"/>
      <c r="I383" s="94"/>
      <c r="J383" s="94"/>
      <c r="K383" s="94"/>
      <c r="L383" s="94"/>
      <c r="M383" s="94"/>
      <c r="N383" s="94"/>
    </row>
    <row r="384" spans="2:14">
      <c r="B384" s="93"/>
      <c r="C384" s="93"/>
      <c r="D384" s="93"/>
      <c r="E384" s="93"/>
      <c r="F384" s="93"/>
      <c r="G384" s="93"/>
      <c r="H384" s="94"/>
      <c r="I384" s="94"/>
      <c r="J384" s="94"/>
      <c r="K384" s="94"/>
      <c r="L384" s="94"/>
      <c r="M384" s="94"/>
      <c r="N384" s="94"/>
    </row>
    <row r="385" spans="2:14">
      <c r="B385" s="93"/>
      <c r="C385" s="93"/>
      <c r="D385" s="93"/>
      <c r="E385" s="93"/>
      <c r="F385" s="93"/>
      <c r="G385" s="93"/>
      <c r="H385" s="94"/>
      <c r="I385" s="94"/>
      <c r="J385" s="94"/>
      <c r="K385" s="94"/>
      <c r="L385" s="94"/>
      <c r="M385" s="94"/>
      <c r="N385" s="94"/>
    </row>
    <row r="386" spans="2:14">
      <c r="B386" s="93"/>
      <c r="C386" s="93"/>
      <c r="D386" s="93"/>
      <c r="E386" s="93"/>
      <c r="F386" s="93"/>
      <c r="G386" s="93"/>
      <c r="H386" s="94"/>
      <c r="I386" s="94"/>
      <c r="J386" s="94"/>
      <c r="K386" s="94"/>
      <c r="L386" s="94"/>
      <c r="M386" s="94"/>
      <c r="N386" s="94"/>
    </row>
    <row r="387" spans="2:14">
      <c r="B387" s="93"/>
      <c r="C387" s="93"/>
      <c r="D387" s="93"/>
      <c r="E387" s="93"/>
      <c r="F387" s="93"/>
      <c r="G387" s="93"/>
      <c r="H387" s="94"/>
      <c r="I387" s="94"/>
      <c r="J387" s="94"/>
      <c r="K387" s="94"/>
      <c r="L387" s="94"/>
      <c r="M387" s="94"/>
      <c r="N387" s="94"/>
    </row>
    <row r="388" spans="2:14">
      <c r="B388" s="93"/>
      <c r="C388" s="93"/>
      <c r="D388" s="93"/>
      <c r="E388" s="93"/>
      <c r="F388" s="93"/>
      <c r="G388" s="93"/>
      <c r="H388" s="94"/>
      <c r="I388" s="94"/>
      <c r="J388" s="94"/>
      <c r="K388" s="94"/>
      <c r="L388" s="94"/>
      <c r="M388" s="94"/>
      <c r="N388" s="94"/>
    </row>
    <row r="389" spans="2:14">
      <c r="B389" s="93"/>
      <c r="C389" s="93"/>
      <c r="D389" s="93"/>
      <c r="E389" s="93"/>
      <c r="F389" s="93"/>
      <c r="G389" s="93"/>
      <c r="H389" s="94"/>
      <c r="I389" s="94"/>
      <c r="J389" s="94"/>
      <c r="K389" s="94"/>
      <c r="L389" s="94"/>
      <c r="M389" s="94"/>
      <c r="N389" s="94"/>
    </row>
    <row r="390" spans="2:14">
      <c r="B390" s="93"/>
      <c r="C390" s="93"/>
      <c r="D390" s="93"/>
      <c r="E390" s="93"/>
      <c r="F390" s="93"/>
      <c r="G390" s="93"/>
      <c r="H390" s="94"/>
      <c r="I390" s="94"/>
      <c r="J390" s="94"/>
      <c r="K390" s="94"/>
      <c r="L390" s="94"/>
      <c r="M390" s="94"/>
      <c r="N390" s="94"/>
    </row>
    <row r="391" spans="2:14">
      <c r="B391" s="93"/>
      <c r="C391" s="93"/>
      <c r="D391" s="93"/>
      <c r="E391" s="93"/>
      <c r="F391" s="93"/>
      <c r="G391" s="93"/>
      <c r="H391" s="94"/>
      <c r="I391" s="94"/>
      <c r="J391" s="94"/>
      <c r="K391" s="94"/>
      <c r="L391" s="94"/>
      <c r="M391" s="94"/>
      <c r="N391" s="94"/>
    </row>
    <row r="392" spans="2:14">
      <c r="B392" s="93"/>
      <c r="C392" s="93"/>
      <c r="D392" s="93"/>
      <c r="E392" s="93"/>
      <c r="F392" s="93"/>
      <c r="G392" s="93"/>
      <c r="H392" s="94"/>
      <c r="I392" s="94"/>
      <c r="J392" s="94"/>
      <c r="K392" s="94"/>
      <c r="L392" s="94"/>
      <c r="M392" s="94"/>
      <c r="N392" s="94"/>
    </row>
    <row r="393" spans="2:14">
      <c r="B393" s="93"/>
      <c r="C393" s="93"/>
      <c r="D393" s="93"/>
      <c r="E393" s="93"/>
      <c r="F393" s="93"/>
      <c r="G393" s="93"/>
      <c r="H393" s="94"/>
      <c r="I393" s="94"/>
      <c r="J393" s="94"/>
      <c r="K393" s="94"/>
      <c r="L393" s="94"/>
      <c r="M393" s="94"/>
      <c r="N393" s="94"/>
    </row>
    <row r="394" spans="2:14">
      <c r="B394" s="93"/>
      <c r="C394" s="93"/>
      <c r="D394" s="93"/>
      <c r="E394" s="93"/>
      <c r="F394" s="93"/>
      <c r="G394" s="93"/>
      <c r="H394" s="94"/>
      <c r="I394" s="94"/>
      <c r="J394" s="94"/>
      <c r="K394" s="94"/>
      <c r="L394" s="94"/>
      <c r="M394" s="94"/>
      <c r="N394" s="94"/>
    </row>
    <row r="395" spans="2:14">
      <c r="B395" s="93"/>
      <c r="C395" s="93"/>
      <c r="D395" s="93"/>
      <c r="E395" s="93"/>
      <c r="F395" s="93"/>
      <c r="G395" s="93"/>
      <c r="H395" s="94"/>
      <c r="I395" s="94"/>
      <c r="J395" s="94"/>
      <c r="K395" s="94"/>
      <c r="L395" s="94"/>
      <c r="M395" s="94"/>
      <c r="N395" s="94"/>
    </row>
    <row r="396" spans="2:14">
      <c r="B396" s="93"/>
      <c r="C396" s="93"/>
      <c r="D396" s="93"/>
      <c r="E396" s="93"/>
      <c r="F396" s="93"/>
      <c r="G396" s="93"/>
      <c r="H396" s="94"/>
      <c r="I396" s="94"/>
      <c r="J396" s="94"/>
      <c r="K396" s="94"/>
      <c r="L396" s="94"/>
      <c r="M396" s="94"/>
      <c r="N396" s="94"/>
    </row>
    <row r="397" spans="2:14">
      <c r="B397" s="93"/>
      <c r="C397" s="93"/>
      <c r="D397" s="93"/>
      <c r="E397" s="93"/>
      <c r="F397" s="93"/>
      <c r="G397" s="93"/>
      <c r="H397" s="94"/>
      <c r="I397" s="94"/>
      <c r="J397" s="94"/>
      <c r="K397" s="94"/>
      <c r="L397" s="94"/>
      <c r="M397" s="94"/>
      <c r="N397" s="94"/>
    </row>
    <row r="398" spans="2:14">
      <c r="B398" s="93"/>
      <c r="C398" s="93"/>
      <c r="D398" s="93"/>
      <c r="E398" s="93"/>
      <c r="F398" s="93"/>
      <c r="G398" s="93"/>
      <c r="H398" s="94"/>
      <c r="I398" s="94"/>
      <c r="J398" s="94"/>
      <c r="K398" s="94"/>
      <c r="L398" s="94"/>
      <c r="M398" s="94"/>
      <c r="N398" s="94"/>
    </row>
    <row r="399" spans="2:14">
      <c r="B399" s="93"/>
      <c r="C399" s="93"/>
      <c r="D399" s="93"/>
      <c r="E399" s="93"/>
      <c r="F399" s="93"/>
      <c r="G399" s="93"/>
      <c r="H399" s="94"/>
      <c r="I399" s="94"/>
      <c r="J399" s="94"/>
      <c r="K399" s="94"/>
      <c r="L399" s="94"/>
      <c r="M399" s="94"/>
      <c r="N399" s="94"/>
    </row>
    <row r="400" spans="2:14">
      <c r="B400" s="93"/>
      <c r="C400" s="93"/>
      <c r="D400" s="93"/>
      <c r="E400" s="93"/>
      <c r="F400" s="93"/>
      <c r="G400" s="93"/>
      <c r="H400" s="94"/>
      <c r="I400" s="94"/>
      <c r="J400" s="94"/>
      <c r="K400" s="94"/>
      <c r="L400" s="94"/>
      <c r="M400" s="94"/>
      <c r="N400" s="94"/>
    </row>
    <row r="401" spans="2:14">
      <c r="B401" s="93"/>
      <c r="C401" s="93"/>
      <c r="D401" s="93"/>
      <c r="E401" s="93"/>
      <c r="F401" s="93"/>
      <c r="G401" s="93"/>
      <c r="H401" s="94"/>
      <c r="I401" s="94"/>
      <c r="J401" s="94"/>
      <c r="K401" s="94"/>
      <c r="L401" s="94"/>
      <c r="M401" s="94"/>
      <c r="N401" s="94"/>
    </row>
    <row r="402" spans="2:14">
      <c r="B402" s="93"/>
      <c r="C402" s="93"/>
      <c r="D402" s="93"/>
      <c r="E402" s="93"/>
      <c r="F402" s="93"/>
      <c r="G402" s="93"/>
      <c r="H402" s="94"/>
      <c r="I402" s="94"/>
      <c r="J402" s="94"/>
      <c r="K402" s="94"/>
      <c r="L402" s="94"/>
      <c r="M402" s="94"/>
      <c r="N402" s="94"/>
    </row>
    <row r="403" spans="2:14">
      <c r="B403" s="93"/>
      <c r="C403" s="93"/>
      <c r="D403" s="93"/>
      <c r="E403" s="93"/>
      <c r="F403" s="93"/>
      <c r="G403" s="93"/>
      <c r="H403" s="94"/>
      <c r="I403" s="94"/>
      <c r="J403" s="94"/>
      <c r="K403" s="94"/>
      <c r="L403" s="94"/>
      <c r="M403" s="94"/>
      <c r="N403" s="94"/>
    </row>
    <row r="404" spans="2:14">
      <c r="B404" s="93"/>
      <c r="C404" s="93"/>
      <c r="D404" s="93"/>
      <c r="E404" s="93"/>
      <c r="F404" s="93"/>
      <c r="G404" s="93"/>
      <c r="H404" s="94"/>
      <c r="I404" s="94"/>
      <c r="J404" s="94"/>
      <c r="K404" s="94"/>
      <c r="L404" s="94"/>
      <c r="M404" s="94"/>
      <c r="N404" s="94"/>
    </row>
    <row r="405" spans="2:14">
      <c r="B405" s="93"/>
      <c r="C405" s="93"/>
      <c r="D405" s="93"/>
      <c r="E405" s="93"/>
      <c r="F405" s="93"/>
      <c r="G405" s="93"/>
      <c r="H405" s="94"/>
      <c r="I405" s="94"/>
      <c r="J405" s="94"/>
      <c r="K405" s="94"/>
      <c r="L405" s="94"/>
      <c r="M405" s="94"/>
      <c r="N405" s="94"/>
    </row>
    <row r="406" spans="2:14">
      <c r="B406" s="93"/>
      <c r="C406" s="93"/>
      <c r="D406" s="93"/>
      <c r="E406" s="93"/>
      <c r="F406" s="93"/>
      <c r="G406" s="93"/>
      <c r="H406" s="94"/>
      <c r="I406" s="94"/>
      <c r="J406" s="94"/>
      <c r="K406" s="94"/>
      <c r="L406" s="94"/>
      <c r="M406" s="94"/>
      <c r="N406" s="94"/>
    </row>
    <row r="407" spans="2:14">
      <c r="B407" s="93"/>
      <c r="C407" s="93"/>
      <c r="D407" s="93"/>
      <c r="E407" s="93"/>
      <c r="F407" s="93"/>
      <c r="G407" s="93"/>
      <c r="H407" s="94"/>
      <c r="I407" s="94"/>
      <c r="J407" s="94"/>
      <c r="K407" s="94"/>
      <c r="L407" s="94"/>
      <c r="M407" s="94"/>
      <c r="N407" s="94"/>
    </row>
    <row r="408" spans="2:14">
      <c r="B408" s="93"/>
      <c r="C408" s="93"/>
      <c r="D408" s="93"/>
      <c r="E408" s="93"/>
      <c r="F408" s="93"/>
      <c r="G408" s="93"/>
      <c r="H408" s="94"/>
      <c r="I408" s="94"/>
      <c r="J408" s="94"/>
      <c r="K408" s="94"/>
      <c r="L408" s="94"/>
      <c r="M408" s="94"/>
      <c r="N408" s="94"/>
    </row>
    <row r="409" spans="2:14">
      <c r="B409" s="93"/>
      <c r="C409" s="93"/>
      <c r="D409" s="93"/>
      <c r="E409" s="93"/>
      <c r="F409" s="93"/>
      <c r="G409" s="93"/>
      <c r="H409" s="94"/>
      <c r="I409" s="94"/>
      <c r="J409" s="94"/>
      <c r="K409" s="94"/>
      <c r="L409" s="94"/>
      <c r="M409" s="94"/>
      <c r="N409" s="94"/>
    </row>
    <row r="410" spans="2:14">
      <c r="B410" s="93"/>
      <c r="C410" s="93"/>
      <c r="D410" s="93"/>
      <c r="E410" s="93"/>
      <c r="F410" s="93"/>
      <c r="G410" s="93"/>
      <c r="H410" s="94"/>
      <c r="I410" s="94"/>
      <c r="J410" s="94"/>
      <c r="K410" s="94"/>
      <c r="L410" s="94"/>
      <c r="M410" s="94"/>
      <c r="N410" s="94"/>
    </row>
    <row r="411" spans="2:14">
      <c r="B411" s="93"/>
      <c r="C411" s="93"/>
      <c r="D411" s="93"/>
      <c r="E411" s="93"/>
      <c r="F411" s="93"/>
      <c r="G411" s="93"/>
      <c r="H411" s="94"/>
      <c r="I411" s="94"/>
      <c r="J411" s="94"/>
      <c r="K411" s="94"/>
      <c r="L411" s="94"/>
      <c r="M411" s="94"/>
      <c r="N411" s="94"/>
    </row>
    <row r="412" spans="2:14">
      <c r="B412" s="93"/>
      <c r="C412" s="93"/>
      <c r="D412" s="93"/>
      <c r="E412" s="93"/>
      <c r="F412" s="93"/>
      <c r="G412" s="93"/>
      <c r="H412" s="94"/>
      <c r="I412" s="94"/>
      <c r="J412" s="94"/>
      <c r="K412" s="94"/>
      <c r="L412" s="94"/>
      <c r="M412" s="94"/>
      <c r="N412" s="94"/>
    </row>
    <row r="413" spans="2:14">
      <c r="B413" s="93"/>
      <c r="C413" s="93"/>
      <c r="D413" s="93"/>
      <c r="E413" s="93"/>
      <c r="F413" s="93"/>
      <c r="G413" s="93"/>
      <c r="H413" s="94"/>
      <c r="I413" s="94"/>
      <c r="J413" s="94"/>
      <c r="K413" s="94"/>
      <c r="L413" s="94"/>
      <c r="M413" s="94"/>
      <c r="N413" s="94"/>
    </row>
    <row r="414" spans="2:14">
      <c r="B414" s="93"/>
      <c r="C414" s="93"/>
      <c r="D414" s="93"/>
      <c r="E414" s="93"/>
      <c r="F414" s="93"/>
      <c r="G414" s="93"/>
      <c r="H414" s="94"/>
      <c r="I414" s="94"/>
      <c r="J414" s="94"/>
      <c r="K414" s="94"/>
      <c r="L414" s="94"/>
      <c r="M414" s="94"/>
      <c r="N414" s="94"/>
    </row>
    <row r="415" spans="2:14">
      <c r="B415" s="93"/>
      <c r="C415" s="93"/>
      <c r="D415" s="93"/>
      <c r="E415" s="93"/>
      <c r="F415" s="93"/>
      <c r="G415" s="93"/>
      <c r="H415" s="94"/>
      <c r="I415" s="94"/>
      <c r="J415" s="94"/>
      <c r="K415" s="94"/>
      <c r="L415" s="94"/>
      <c r="M415" s="94"/>
      <c r="N415" s="94"/>
    </row>
    <row r="416" spans="2:14">
      <c r="B416" s="93"/>
      <c r="C416" s="93"/>
      <c r="D416" s="93"/>
      <c r="E416" s="93"/>
      <c r="F416" s="93"/>
      <c r="G416" s="93"/>
      <c r="H416" s="94"/>
      <c r="I416" s="94"/>
      <c r="J416" s="94"/>
      <c r="K416" s="94"/>
      <c r="L416" s="94"/>
      <c r="M416" s="94"/>
      <c r="N416" s="94"/>
    </row>
    <row r="417" spans="2:14">
      <c r="B417" s="93"/>
      <c r="C417" s="93"/>
      <c r="D417" s="93"/>
      <c r="E417" s="93"/>
      <c r="F417" s="93"/>
      <c r="G417" s="93"/>
      <c r="H417" s="94"/>
      <c r="I417" s="94"/>
      <c r="J417" s="94"/>
      <c r="K417" s="94"/>
      <c r="L417" s="94"/>
      <c r="M417" s="94"/>
      <c r="N417" s="94"/>
    </row>
    <row r="418" spans="2:14">
      <c r="B418" s="93"/>
      <c r="C418" s="93"/>
      <c r="D418" s="93"/>
      <c r="E418" s="93"/>
      <c r="F418" s="93"/>
      <c r="G418" s="93"/>
      <c r="H418" s="94"/>
      <c r="I418" s="94"/>
      <c r="J418" s="94"/>
      <c r="K418" s="94"/>
      <c r="L418" s="94"/>
      <c r="M418" s="94"/>
      <c r="N418" s="94"/>
    </row>
    <row r="419" spans="2:14">
      <c r="B419" s="93"/>
      <c r="C419" s="93"/>
      <c r="D419" s="93"/>
      <c r="E419" s="93"/>
      <c r="F419" s="93"/>
      <c r="G419" s="93"/>
      <c r="H419" s="94"/>
      <c r="I419" s="94"/>
      <c r="J419" s="94"/>
      <c r="K419" s="94"/>
      <c r="L419" s="94"/>
      <c r="M419" s="94"/>
      <c r="N419" s="94"/>
    </row>
    <row r="420" spans="2:14">
      <c r="B420" s="93"/>
      <c r="C420" s="93"/>
      <c r="D420" s="93"/>
      <c r="E420" s="93"/>
      <c r="F420" s="93"/>
      <c r="G420" s="93"/>
      <c r="H420" s="94"/>
      <c r="I420" s="94"/>
      <c r="J420" s="94"/>
      <c r="K420" s="94"/>
      <c r="L420" s="94"/>
      <c r="M420" s="94"/>
      <c r="N420" s="94"/>
    </row>
    <row r="421" spans="2:14">
      <c r="B421" s="93"/>
      <c r="C421" s="93"/>
      <c r="D421" s="93"/>
      <c r="E421" s="93"/>
      <c r="F421" s="93"/>
      <c r="G421" s="93"/>
      <c r="H421" s="94"/>
      <c r="I421" s="94"/>
      <c r="J421" s="94"/>
      <c r="K421" s="94"/>
      <c r="L421" s="94"/>
      <c r="M421" s="94"/>
      <c r="N421" s="94"/>
    </row>
    <row r="422" spans="2:14">
      <c r="B422" s="93"/>
      <c r="C422" s="93"/>
      <c r="D422" s="93"/>
      <c r="E422" s="93"/>
      <c r="F422" s="93"/>
      <c r="G422" s="93"/>
      <c r="H422" s="94"/>
      <c r="I422" s="94"/>
      <c r="J422" s="94"/>
      <c r="K422" s="94"/>
      <c r="L422" s="94"/>
      <c r="M422" s="94"/>
      <c r="N422" s="94"/>
    </row>
    <row r="423" spans="2:14">
      <c r="B423" s="93"/>
      <c r="C423" s="93"/>
      <c r="D423" s="93"/>
      <c r="E423" s="93"/>
      <c r="F423" s="93"/>
      <c r="G423" s="93"/>
      <c r="H423" s="94"/>
      <c r="I423" s="94"/>
      <c r="J423" s="94"/>
      <c r="K423" s="94"/>
      <c r="L423" s="94"/>
      <c r="M423" s="94"/>
      <c r="N423" s="94"/>
    </row>
    <row r="424" spans="2:14">
      <c r="B424" s="93"/>
      <c r="C424" s="93"/>
      <c r="D424" s="93"/>
      <c r="E424" s="93"/>
      <c r="F424" s="93"/>
      <c r="G424" s="93"/>
      <c r="H424" s="94"/>
      <c r="I424" s="94"/>
      <c r="J424" s="94"/>
      <c r="K424" s="94"/>
      <c r="L424" s="94"/>
      <c r="M424" s="94"/>
      <c r="N424" s="94"/>
    </row>
    <row r="425" spans="2:14">
      <c r="B425" s="93"/>
      <c r="C425" s="93"/>
      <c r="D425" s="93"/>
      <c r="E425" s="93"/>
      <c r="F425" s="93"/>
      <c r="G425" s="93"/>
      <c r="H425" s="94"/>
      <c r="I425" s="94"/>
      <c r="J425" s="94"/>
      <c r="K425" s="94"/>
      <c r="L425" s="94"/>
      <c r="M425" s="94"/>
      <c r="N425" s="94"/>
    </row>
    <row r="426" spans="2:14">
      <c r="B426" s="93"/>
      <c r="C426" s="93"/>
      <c r="D426" s="93"/>
      <c r="E426" s="93"/>
      <c r="F426" s="93"/>
      <c r="G426" s="93"/>
      <c r="H426" s="94"/>
      <c r="I426" s="94"/>
      <c r="J426" s="94"/>
      <c r="K426" s="94"/>
      <c r="L426" s="94"/>
      <c r="M426" s="94"/>
      <c r="N426" s="94"/>
    </row>
    <row r="427" spans="2:14">
      <c r="B427" s="93"/>
      <c r="C427" s="93"/>
      <c r="D427" s="93"/>
      <c r="E427" s="93"/>
      <c r="F427" s="93"/>
      <c r="G427" s="93"/>
      <c r="H427" s="94"/>
      <c r="I427" s="94"/>
      <c r="J427" s="94"/>
      <c r="K427" s="94"/>
      <c r="L427" s="94"/>
      <c r="M427" s="94"/>
      <c r="N427" s="94"/>
    </row>
    <row r="428" spans="2:14">
      <c r="B428" s="93"/>
      <c r="C428" s="93"/>
      <c r="D428" s="93"/>
      <c r="E428" s="93"/>
      <c r="F428" s="93"/>
      <c r="G428" s="93"/>
      <c r="H428" s="94"/>
      <c r="I428" s="94"/>
      <c r="J428" s="94"/>
      <c r="K428" s="94"/>
      <c r="L428" s="94"/>
      <c r="M428" s="94"/>
      <c r="N428" s="94"/>
    </row>
    <row r="429" spans="2:14">
      <c r="B429" s="93"/>
      <c r="C429" s="93"/>
      <c r="D429" s="93"/>
      <c r="E429" s="93"/>
      <c r="F429" s="93"/>
      <c r="G429" s="93"/>
      <c r="H429" s="94"/>
      <c r="I429" s="94"/>
      <c r="J429" s="94"/>
      <c r="K429" s="94"/>
      <c r="L429" s="94"/>
      <c r="M429" s="94"/>
      <c r="N429" s="94"/>
    </row>
    <row r="430" spans="2:14">
      <c r="B430" s="93"/>
      <c r="C430" s="93"/>
      <c r="D430" s="93"/>
      <c r="E430" s="93"/>
      <c r="F430" s="93"/>
      <c r="G430" s="93"/>
      <c r="H430" s="94"/>
      <c r="I430" s="94"/>
      <c r="J430" s="94"/>
      <c r="K430" s="94"/>
      <c r="L430" s="94"/>
      <c r="M430" s="94"/>
      <c r="N430" s="94"/>
    </row>
    <row r="431" spans="2:14">
      <c r="B431" s="93"/>
      <c r="C431" s="93"/>
      <c r="D431" s="93"/>
      <c r="E431" s="93"/>
      <c r="F431" s="93"/>
      <c r="G431" s="93"/>
      <c r="H431" s="94"/>
      <c r="I431" s="94"/>
      <c r="J431" s="94"/>
      <c r="K431" s="94"/>
      <c r="L431" s="94"/>
      <c r="M431" s="94"/>
      <c r="N431" s="94"/>
    </row>
    <row r="432" spans="2:14">
      <c r="B432" s="93"/>
      <c r="C432" s="93"/>
      <c r="D432" s="93"/>
      <c r="E432" s="93"/>
      <c r="F432" s="93"/>
      <c r="G432" s="93"/>
      <c r="H432" s="94"/>
      <c r="I432" s="94"/>
      <c r="J432" s="94"/>
      <c r="K432" s="94"/>
      <c r="L432" s="94"/>
      <c r="M432" s="94"/>
      <c r="N432" s="94"/>
    </row>
    <row r="433" spans="2:14">
      <c r="B433" s="93"/>
      <c r="C433" s="93"/>
      <c r="D433" s="93"/>
      <c r="E433" s="93"/>
      <c r="F433" s="93"/>
      <c r="G433" s="93"/>
      <c r="H433" s="94"/>
      <c r="I433" s="94"/>
      <c r="J433" s="94"/>
      <c r="K433" s="94"/>
      <c r="L433" s="94"/>
      <c r="M433" s="94"/>
      <c r="N433" s="94"/>
    </row>
    <row r="434" spans="2:14">
      <c r="B434" s="93"/>
      <c r="C434" s="93"/>
      <c r="D434" s="93"/>
      <c r="E434" s="93"/>
      <c r="F434" s="93"/>
      <c r="G434" s="93"/>
      <c r="H434" s="94"/>
      <c r="I434" s="94"/>
      <c r="J434" s="94"/>
      <c r="K434" s="94"/>
      <c r="L434" s="94"/>
      <c r="M434" s="94"/>
      <c r="N434" s="94"/>
    </row>
    <row r="435" spans="2:14">
      <c r="B435" s="93"/>
      <c r="C435" s="93"/>
      <c r="D435" s="93"/>
      <c r="E435" s="93"/>
      <c r="F435" s="93"/>
      <c r="G435" s="93"/>
      <c r="H435" s="94"/>
      <c r="I435" s="94"/>
      <c r="J435" s="94"/>
      <c r="K435" s="94"/>
      <c r="L435" s="94"/>
      <c r="M435" s="94"/>
      <c r="N435" s="94"/>
    </row>
    <row r="436" spans="2:14">
      <c r="B436" s="93"/>
      <c r="C436" s="93"/>
      <c r="D436" s="93"/>
      <c r="E436" s="93"/>
      <c r="F436" s="93"/>
      <c r="G436" s="93"/>
      <c r="H436" s="94"/>
      <c r="I436" s="94"/>
      <c r="J436" s="94"/>
      <c r="K436" s="94"/>
      <c r="L436" s="94"/>
      <c r="M436" s="94"/>
      <c r="N436" s="94"/>
    </row>
    <row r="437" spans="2:14">
      <c r="B437" s="93"/>
      <c r="C437" s="93"/>
      <c r="D437" s="93"/>
      <c r="E437" s="93"/>
      <c r="F437" s="93"/>
      <c r="G437" s="93"/>
      <c r="H437" s="94"/>
      <c r="I437" s="94"/>
      <c r="J437" s="94"/>
      <c r="K437" s="94"/>
      <c r="L437" s="94"/>
      <c r="M437" s="94"/>
      <c r="N437" s="94"/>
    </row>
    <row r="438" spans="2:14">
      <c r="B438" s="93"/>
      <c r="C438" s="93"/>
      <c r="D438" s="93"/>
      <c r="E438" s="93"/>
      <c r="F438" s="93"/>
      <c r="G438" s="93"/>
      <c r="H438" s="94"/>
      <c r="I438" s="94"/>
      <c r="J438" s="94"/>
      <c r="K438" s="94"/>
      <c r="L438" s="94"/>
      <c r="M438" s="94"/>
      <c r="N438" s="94"/>
    </row>
    <row r="439" spans="2:14">
      <c r="B439" s="93"/>
      <c r="C439" s="93"/>
      <c r="D439" s="93"/>
      <c r="E439" s="93"/>
      <c r="F439" s="93"/>
      <c r="G439" s="93"/>
      <c r="H439" s="94"/>
      <c r="I439" s="94"/>
      <c r="J439" s="94"/>
      <c r="K439" s="94"/>
      <c r="L439" s="94"/>
      <c r="M439" s="94"/>
      <c r="N439" s="94"/>
    </row>
    <row r="440" spans="2:14">
      <c r="B440" s="93"/>
      <c r="C440" s="93"/>
      <c r="D440" s="93"/>
      <c r="E440" s="93"/>
      <c r="F440" s="93"/>
      <c r="G440" s="93"/>
      <c r="H440" s="94"/>
      <c r="I440" s="94"/>
      <c r="J440" s="94"/>
      <c r="K440" s="94"/>
      <c r="L440" s="94"/>
      <c r="M440" s="94"/>
      <c r="N440" s="94"/>
    </row>
    <row r="441" spans="2:14">
      <c r="B441" s="93"/>
      <c r="C441" s="93"/>
      <c r="D441" s="93"/>
      <c r="E441" s="93"/>
      <c r="F441" s="93"/>
      <c r="G441" s="93"/>
      <c r="H441" s="94"/>
      <c r="I441" s="94"/>
      <c r="J441" s="94"/>
      <c r="K441" s="94"/>
      <c r="L441" s="94"/>
      <c r="M441" s="94"/>
      <c r="N441" s="94"/>
    </row>
    <row r="442" spans="2:14">
      <c r="B442" s="93"/>
      <c r="C442" s="93"/>
      <c r="D442" s="93"/>
      <c r="E442" s="93"/>
      <c r="F442" s="93"/>
      <c r="G442" s="93"/>
      <c r="H442" s="94"/>
      <c r="I442" s="94"/>
      <c r="J442" s="94"/>
      <c r="K442" s="94"/>
      <c r="L442" s="94"/>
      <c r="M442" s="94"/>
      <c r="N442" s="94"/>
    </row>
    <row r="443" spans="2:14">
      <c r="B443" s="93"/>
      <c r="C443" s="93"/>
      <c r="D443" s="93"/>
      <c r="E443" s="93"/>
      <c r="F443" s="93"/>
      <c r="G443" s="93"/>
      <c r="H443" s="94"/>
      <c r="I443" s="94"/>
      <c r="J443" s="94"/>
      <c r="K443" s="94"/>
      <c r="L443" s="94"/>
      <c r="M443" s="94"/>
      <c r="N443" s="94"/>
    </row>
    <row r="444" spans="2:14">
      <c r="B444" s="93"/>
      <c r="C444" s="93"/>
      <c r="D444" s="93"/>
      <c r="E444" s="93"/>
      <c r="F444" s="93"/>
      <c r="G444" s="93"/>
      <c r="H444" s="94"/>
      <c r="I444" s="94"/>
      <c r="J444" s="94"/>
      <c r="K444" s="94"/>
      <c r="L444" s="94"/>
      <c r="M444" s="94"/>
      <c r="N444" s="94"/>
    </row>
    <row r="445" spans="2:14">
      <c r="B445" s="93"/>
      <c r="C445" s="93"/>
      <c r="D445" s="93"/>
      <c r="E445" s="93"/>
      <c r="F445" s="93"/>
      <c r="G445" s="93"/>
      <c r="H445" s="94"/>
      <c r="I445" s="94"/>
      <c r="J445" s="94"/>
      <c r="K445" s="94"/>
      <c r="L445" s="94"/>
      <c r="M445" s="94"/>
      <c r="N445" s="94"/>
    </row>
    <row r="446" spans="2:14">
      <c r="B446" s="93"/>
      <c r="C446" s="93"/>
      <c r="D446" s="93"/>
      <c r="E446" s="93"/>
      <c r="F446" s="93"/>
      <c r="G446" s="93"/>
      <c r="H446" s="94"/>
      <c r="I446" s="94"/>
      <c r="J446" s="94"/>
      <c r="K446" s="94"/>
      <c r="L446" s="94"/>
      <c r="M446" s="94"/>
      <c r="N446" s="94"/>
    </row>
    <row r="447" spans="2:14">
      <c r="B447" s="93"/>
      <c r="C447" s="93"/>
      <c r="D447" s="93"/>
      <c r="E447" s="93"/>
      <c r="F447" s="93"/>
      <c r="G447" s="93"/>
      <c r="H447" s="94"/>
      <c r="I447" s="94"/>
      <c r="J447" s="94"/>
      <c r="K447" s="94"/>
      <c r="L447" s="94"/>
      <c r="M447" s="94"/>
      <c r="N447" s="94"/>
    </row>
    <row r="448" spans="2:14">
      <c r="B448" s="93"/>
      <c r="C448" s="93"/>
      <c r="D448" s="93"/>
      <c r="E448" s="93"/>
      <c r="F448" s="93"/>
      <c r="G448" s="93"/>
      <c r="H448" s="94"/>
      <c r="I448" s="94"/>
      <c r="J448" s="94"/>
      <c r="K448" s="94"/>
      <c r="L448" s="94"/>
      <c r="M448" s="94"/>
      <c r="N448" s="94"/>
    </row>
    <row r="449" spans="2:14">
      <c r="B449" s="93"/>
      <c r="C449" s="93"/>
      <c r="D449" s="93"/>
      <c r="E449" s="93"/>
      <c r="F449" s="93"/>
      <c r="G449" s="93"/>
      <c r="H449" s="94"/>
      <c r="I449" s="94"/>
      <c r="J449" s="94"/>
      <c r="K449" s="94"/>
      <c r="L449" s="94"/>
      <c r="M449" s="94"/>
      <c r="N449" s="94"/>
    </row>
    <row r="450" spans="2:14">
      <c r="B450" s="93"/>
      <c r="C450" s="93"/>
      <c r="D450" s="93"/>
      <c r="E450" s="93"/>
      <c r="F450" s="93"/>
      <c r="G450" s="93"/>
      <c r="H450" s="94"/>
      <c r="I450" s="94"/>
      <c r="J450" s="94"/>
      <c r="K450" s="94"/>
      <c r="L450" s="94"/>
      <c r="M450" s="94"/>
      <c r="N450" s="94"/>
    </row>
    <row r="451" spans="2:14">
      <c r="B451" s="93"/>
      <c r="C451" s="93"/>
      <c r="D451" s="93"/>
      <c r="E451" s="93"/>
      <c r="F451" s="93"/>
      <c r="G451" s="93"/>
      <c r="H451" s="94"/>
      <c r="I451" s="94"/>
      <c r="J451" s="94"/>
      <c r="K451" s="94"/>
      <c r="L451" s="94"/>
      <c r="M451" s="94"/>
      <c r="N451" s="94"/>
    </row>
    <row r="452" spans="2:14">
      <c r="B452" s="93"/>
      <c r="C452" s="93"/>
      <c r="D452" s="93"/>
      <c r="E452" s="93"/>
      <c r="F452" s="93"/>
      <c r="G452" s="93"/>
      <c r="H452" s="94"/>
      <c r="I452" s="94"/>
      <c r="J452" s="94"/>
      <c r="K452" s="94"/>
      <c r="L452" s="94"/>
      <c r="M452" s="94"/>
      <c r="N452" s="94"/>
    </row>
    <row r="453" spans="2:14">
      <c r="B453" s="93"/>
      <c r="C453" s="93"/>
      <c r="D453" s="93"/>
      <c r="E453" s="93"/>
      <c r="F453" s="93"/>
      <c r="G453" s="93"/>
      <c r="H453" s="94"/>
      <c r="I453" s="94"/>
      <c r="J453" s="94"/>
      <c r="K453" s="94"/>
      <c r="L453" s="94"/>
      <c r="M453" s="94"/>
      <c r="N453" s="94"/>
    </row>
    <row r="454" spans="2:14">
      <c r="B454" s="93"/>
      <c r="C454" s="93"/>
      <c r="D454" s="93"/>
      <c r="E454" s="93"/>
      <c r="F454" s="93"/>
      <c r="G454" s="93"/>
      <c r="H454" s="94"/>
      <c r="I454" s="94"/>
      <c r="J454" s="94"/>
      <c r="K454" s="94"/>
      <c r="L454" s="94"/>
      <c r="M454" s="94"/>
      <c r="N454" s="94"/>
    </row>
    <row r="455" spans="2:14">
      <c r="B455" s="93"/>
      <c r="C455" s="93"/>
      <c r="D455" s="93"/>
      <c r="E455" s="93"/>
      <c r="F455" s="93"/>
      <c r="G455" s="93"/>
      <c r="H455" s="94"/>
      <c r="I455" s="94"/>
      <c r="J455" s="94"/>
      <c r="K455" s="94"/>
      <c r="L455" s="94"/>
      <c r="M455" s="94"/>
      <c r="N455" s="94"/>
    </row>
    <row r="456" spans="2:14">
      <c r="B456" s="93"/>
      <c r="C456" s="93"/>
      <c r="D456" s="93"/>
      <c r="E456" s="93"/>
      <c r="F456" s="93"/>
      <c r="G456" s="93"/>
      <c r="H456" s="94"/>
      <c r="I456" s="94"/>
      <c r="J456" s="94"/>
      <c r="K456" s="94"/>
      <c r="L456" s="94"/>
      <c r="M456" s="94"/>
      <c r="N456" s="94"/>
    </row>
    <row r="457" spans="2:14">
      <c r="B457" s="93"/>
      <c r="C457" s="93"/>
      <c r="D457" s="93"/>
      <c r="E457" s="93"/>
      <c r="F457" s="93"/>
      <c r="G457" s="93"/>
      <c r="H457" s="94"/>
      <c r="I457" s="94"/>
      <c r="J457" s="94"/>
      <c r="K457" s="94"/>
      <c r="L457" s="94"/>
      <c r="M457" s="94"/>
      <c r="N457" s="94"/>
    </row>
    <row r="458" spans="2:14">
      <c r="B458" s="93"/>
      <c r="C458" s="93"/>
      <c r="D458" s="93"/>
      <c r="E458" s="93"/>
      <c r="F458" s="93"/>
      <c r="G458" s="93"/>
      <c r="H458" s="94"/>
      <c r="I458" s="94"/>
      <c r="J458" s="94"/>
      <c r="K458" s="94"/>
      <c r="L458" s="94"/>
      <c r="M458" s="94"/>
      <c r="N458" s="94"/>
    </row>
    <row r="459" spans="2:14">
      <c r="B459" s="93"/>
      <c r="C459" s="93"/>
      <c r="D459" s="93"/>
      <c r="E459" s="93"/>
      <c r="F459" s="93"/>
      <c r="G459" s="93"/>
      <c r="H459" s="94"/>
      <c r="I459" s="94"/>
      <c r="J459" s="94"/>
      <c r="K459" s="94"/>
      <c r="L459" s="94"/>
      <c r="M459" s="94"/>
      <c r="N459" s="94"/>
    </row>
    <row r="460" spans="2:14">
      <c r="B460" s="93"/>
      <c r="C460" s="93"/>
      <c r="D460" s="93"/>
      <c r="E460" s="93"/>
      <c r="F460" s="93"/>
      <c r="G460" s="93"/>
      <c r="H460" s="94"/>
      <c r="I460" s="94"/>
      <c r="J460" s="94"/>
      <c r="K460" s="94"/>
      <c r="L460" s="94"/>
      <c r="M460" s="94"/>
      <c r="N460" s="94"/>
    </row>
    <row r="461" spans="2:14">
      <c r="B461" s="93"/>
      <c r="C461" s="93"/>
      <c r="D461" s="93"/>
      <c r="E461" s="93"/>
      <c r="F461" s="93"/>
      <c r="G461" s="93"/>
      <c r="H461" s="94"/>
      <c r="I461" s="94"/>
      <c r="J461" s="94"/>
      <c r="K461" s="94"/>
      <c r="L461" s="94"/>
      <c r="M461" s="94"/>
      <c r="N461" s="94"/>
    </row>
    <row r="462" spans="2:14">
      <c r="B462" s="93"/>
      <c r="C462" s="93"/>
      <c r="D462" s="93"/>
      <c r="E462" s="93"/>
      <c r="F462" s="93"/>
      <c r="G462" s="93"/>
      <c r="H462" s="94"/>
      <c r="I462" s="94"/>
      <c r="J462" s="94"/>
      <c r="K462" s="94"/>
      <c r="L462" s="94"/>
      <c r="M462" s="94"/>
      <c r="N462" s="94"/>
    </row>
    <row r="463" spans="2:14">
      <c r="B463" s="93"/>
      <c r="C463" s="93"/>
      <c r="D463" s="93"/>
      <c r="E463" s="93"/>
      <c r="F463" s="93"/>
      <c r="G463" s="93"/>
      <c r="H463" s="94"/>
      <c r="I463" s="94"/>
      <c r="J463" s="94"/>
      <c r="K463" s="94"/>
      <c r="L463" s="94"/>
      <c r="M463" s="94"/>
      <c r="N463" s="94"/>
    </row>
    <row r="464" spans="2:14">
      <c r="B464" s="93"/>
      <c r="C464" s="93"/>
      <c r="D464" s="93"/>
      <c r="E464" s="93"/>
      <c r="F464" s="93"/>
      <c r="G464" s="93"/>
      <c r="H464" s="94"/>
      <c r="I464" s="94"/>
      <c r="J464" s="94"/>
      <c r="K464" s="94"/>
      <c r="L464" s="94"/>
      <c r="M464" s="94"/>
      <c r="N464" s="94"/>
    </row>
    <row r="465" spans="2:14">
      <c r="B465" s="93"/>
      <c r="C465" s="93"/>
      <c r="D465" s="93"/>
      <c r="E465" s="93"/>
      <c r="F465" s="93"/>
      <c r="G465" s="93"/>
      <c r="H465" s="94"/>
      <c r="I465" s="94"/>
      <c r="J465" s="94"/>
      <c r="K465" s="94"/>
      <c r="L465" s="94"/>
      <c r="M465" s="94"/>
      <c r="N465" s="94"/>
    </row>
    <row r="466" spans="2:14">
      <c r="B466" s="93"/>
      <c r="C466" s="93"/>
      <c r="D466" s="93"/>
      <c r="E466" s="93"/>
      <c r="F466" s="93"/>
      <c r="G466" s="93"/>
      <c r="H466" s="94"/>
      <c r="I466" s="94"/>
      <c r="J466" s="94"/>
      <c r="K466" s="94"/>
      <c r="L466" s="94"/>
      <c r="M466" s="94"/>
      <c r="N466" s="94"/>
    </row>
    <row r="467" spans="2:14">
      <c r="B467" s="93"/>
      <c r="C467" s="93"/>
      <c r="D467" s="93"/>
      <c r="E467" s="93"/>
      <c r="F467" s="93"/>
      <c r="G467" s="93"/>
      <c r="H467" s="94"/>
      <c r="I467" s="94"/>
      <c r="J467" s="94"/>
      <c r="K467" s="94"/>
      <c r="L467" s="94"/>
      <c r="M467" s="94"/>
      <c r="N467" s="94"/>
    </row>
    <row r="468" spans="2:14">
      <c r="B468" s="93"/>
      <c r="C468" s="93"/>
      <c r="D468" s="93"/>
      <c r="E468" s="93"/>
      <c r="F468" s="93"/>
      <c r="G468" s="93"/>
      <c r="H468" s="94"/>
      <c r="I468" s="94"/>
      <c r="J468" s="94"/>
      <c r="K468" s="94"/>
      <c r="L468" s="94"/>
      <c r="M468" s="94"/>
      <c r="N468" s="94"/>
    </row>
    <row r="469" spans="2:14">
      <c r="B469" s="93"/>
      <c r="C469" s="93"/>
      <c r="D469" s="93"/>
      <c r="E469" s="93"/>
      <c r="F469" s="93"/>
      <c r="G469" s="93"/>
      <c r="H469" s="94"/>
      <c r="I469" s="94"/>
      <c r="J469" s="94"/>
      <c r="K469" s="94"/>
      <c r="L469" s="94"/>
      <c r="M469" s="94"/>
      <c r="N469" s="94"/>
    </row>
    <row r="470" spans="2:14">
      <c r="B470" s="93"/>
      <c r="C470" s="93"/>
      <c r="D470" s="93"/>
      <c r="E470" s="93"/>
      <c r="F470" s="93"/>
      <c r="G470" s="93"/>
      <c r="H470" s="94"/>
      <c r="I470" s="94"/>
      <c r="J470" s="94"/>
      <c r="K470" s="94"/>
      <c r="L470" s="94"/>
      <c r="M470" s="94"/>
      <c r="N470" s="94"/>
    </row>
    <row r="471" spans="2:14">
      <c r="B471" s="93"/>
      <c r="C471" s="93"/>
      <c r="D471" s="93"/>
      <c r="E471" s="93"/>
      <c r="F471" s="93"/>
      <c r="G471" s="93"/>
      <c r="H471" s="94"/>
      <c r="I471" s="94"/>
      <c r="J471" s="94"/>
      <c r="K471" s="94"/>
      <c r="L471" s="94"/>
      <c r="M471" s="94"/>
      <c r="N471" s="94"/>
    </row>
    <row r="472" spans="2:14">
      <c r="B472" s="93"/>
      <c r="C472" s="93"/>
      <c r="D472" s="93"/>
      <c r="E472" s="93"/>
      <c r="F472" s="93"/>
      <c r="G472" s="93"/>
      <c r="H472" s="94"/>
      <c r="I472" s="94"/>
      <c r="J472" s="94"/>
      <c r="K472" s="94"/>
      <c r="L472" s="94"/>
      <c r="M472" s="94"/>
      <c r="N472" s="94"/>
    </row>
    <row r="473" spans="2:14">
      <c r="B473" s="93"/>
      <c r="C473" s="93"/>
      <c r="D473" s="93"/>
      <c r="E473" s="93"/>
      <c r="F473" s="93"/>
      <c r="G473" s="93"/>
      <c r="H473" s="94"/>
      <c r="I473" s="94"/>
      <c r="J473" s="94"/>
      <c r="K473" s="94"/>
      <c r="L473" s="94"/>
      <c r="M473" s="94"/>
      <c r="N473" s="94"/>
    </row>
    <row r="474" spans="2:14">
      <c r="B474" s="93"/>
      <c r="C474" s="93"/>
      <c r="D474" s="93"/>
      <c r="E474" s="93"/>
      <c r="F474" s="93"/>
      <c r="G474" s="93"/>
      <c r="H474" s="94"/>
      <c r="I474" s="94"/>
      <c r="J474" s="94"/>
      <c r="K474" s="94"/>
      <c r="L474" s="94"/>
      <c r="M474" s="94"/>
      <c r="N474" s="94"/>
    </row>
    <row r="475" spans="2:14">
      <c r="B475" s="93"/>
      <c r="C475" s="93"/>
      <c r="D475" s="93"/>
      <c r="E475" s="93"/>
      <c r="F475" s="93"/>
      <c r="G475" s="93"/>
      <c r="H475" s="94"/>
      <c r="I475" s="94"/>
      <c r="J475" s="94"/>
      <c r="K475" s="94"/>
      <c r="L475" s="94"/>
      <c r="M475" s="94"/>
      <c r="N475" s="94"/>
    </row>
    <row r="476" spans="2:14">
      <c r="B476" s="93"/>
      <c r="C476" s="93"/>
      <c r="D476" s="93"/>
      <c r="E476" s="93"/>
      <c r="F476" s="93"/>
      <c r="G476" s="93"/>
      <c r="H476" s="94"/>
      <c r="I476" s="94"/>
      <c r="J476" s="94"/>
      <c r="K476" s="94"/>
      <c r="L476" s="94"/>
      <c r="M476" s="94"/>
      <c r="N476" s="94"/>
    </row>
    <row r="477" spans="2:14">
      <c r="B477" s="93"/>
      <c r="C477" s="93"/>
      <c r="D477" s="93"/>
      <c r="E477" s="93"/>
      <c r="F477" s="93"/>
      <c r="G477" s="93"/>
      <c r="H477" s="94"/>
      <c r="I477" s="94"/>
      <c r="J477" s="94"/>
      <c r="K477" s="94"/>
      <c r="L477" s="94"/>
      <c r="M477" s="94"/>
      <c r="N477" s="94"/>
    </row>
    <row r="478" spans="2:14">
      <c r="B478" s="93"/>
      <c r="C478" s="93"/>
      <c r="D478" s="93"/>
      <c r="E478" s="93"/>
      <c r="F478" s="93"/>
      <c r="G478" s="93"/>
      <c r="H478" s="94"/>
      <c r="I478" s="94"/>
      <c r="J478" s="94"/>
      <c r="K478" s="94"/>
      <c r="L478" s="94"/>
      <c r="M478" s="94"/>
      <c r="N478" s="94"/>
    </row>
    <row r="479" spans="2:14">
      <c r="B479" s="93"/>
      <c r="C479" s="93"/>
      <c r="D479" s="93"/>
      <c r="E479" s="93"/>
      <c r="F479" s="93"/>
      <c r="G479" s="93"/>
      <c r="H479" s="94"/>
      <c r="I479" s="94"/>
      <c r="J479" s="94"/>
      <c r="K479" s="94"/>
      <c r="L479" s="94"/>
      <c r="M479" s="94"/>
      <c r="N479" s="94"/>
    </row>
    <row r="480" spans="2:14">
      <c r="B480" s="93"/>
      <c r="C480" s="93"/>
      <c r="D480" s="93"/>
      <c r="E480" s="93"/>
      <c r="F480" s="93"/>
      <c r="G480" s="93"/>
      <c r="H480" s="94"/>
      <c r="I480" s="94"/>
      <c r="J480" s="94"/>
      <c r="K480" s="94"/>
      <c r="L480" s="94"/>
      <c r="M480" s="94"/>
      <c r="N480" s="94"/>
    </row>
    <row r="481" spans="2:14">
      <c r="B481" s="93"/>
      <c r="C481" s="93"/>
      <c r="D481" s="93"/>
      <c r="E481" s="93"/>
      <c r="F481" s="93"/>
      <c r="G481" s="93"/>
      <c r="H481" s="94"/>
      <c r="I481" s="94"/>
      <c r="J481" s="94"/>
      <c r="K481" s="94"/>
      <c r="L481" s="94"/>
      <c r="M481" s="94"/>
      <c r="N481" s="94"/>
    </row>
    <row r="482" spans="2:14">
      <c r="B482" s="93"/>
      <c r="C482" s="93"/>
      <c r="D482" s="93"/>
      <c r="E482" s="93"/>
      <c r="F482" s="93"/>
      <c r="G482" s="93"/>
      <c r="H482" s="94"/>
      <c r="I482" s="94"/>
      <c r="J482" s="94"/>
      <c r="K482" s="94"/>
      <c r="L482" s="94"/>
      <c r="M482" s="94"/>
      <c r="N482" s="94"/>
    </row>
    <row r="483" spans="2:14">
      <c r="B483" s="93"/>
      <c r="C483" s="93"/>
      <c r="D483" s="93"/>
      <c r="E483" s="93"/>
      <c r="F483" s="93"/>
      <c r="G483" s="93"/>
      <c r="H483" s="94"/>
      <c r="I483" s="94"/>
      <c r="J483" s="94"/>
      <c r="K483" s="94"/>
      <c r="L483" s="94"/>
      <c r="M483" s="94"/>
      <c r="N483" s="94"/>
    </row>
    <row r="484" spans="2:14">
      <c r="B484" s="93"/>
      <c r="C484" s="93"/>
      <c r="D484" s="93"/>
      <c r="E484" s="93"/>
      <c r="F484" s="93"/>
      <c r="G484" s="93"/>
      <c r="H484" s="94"/>
      <c r="I484" s="94"/>
      <c r="J484" s="94"/>
      <c r="K484" s="94"/>
      <c r="L484" s="94"/>
      <c r="M484" s="94"/>
      <c r="N484" s="94"/>
    </row>
    <row r="485" spans="2:14">
      <c r="B485" s="93"/>
      <c r="C485" s="93"/>
      <c r="D485" s="93"/>
      <c r="E485" s="93"/>
      <c r="F485" s="93"/>
      <c r="G485" s="93"/>
      <c r="H485" s="94"/>
      <c r="I485" s="94"/>
      <c r="J485" s="94"/>
      <c r="K485" s="94"/>
      <c r="L485" s="94"/>
      <c r="M485" s="94"/>
      <c r="N485" s="94"/>
    </row>
    <row r="486" spans="2:14">
      <c r="B486" s="93"/>
      <c r="C486" s="93"/>
      <c r="D486" s="93"/>
      <c r="E486" s="93"/>
      <c r="F486" s="93"/>
      <c r="G486" s="93"/>
      <c r="H486" s="94"/>
      <c r="I486" s="94"/>
      <c r="J486" s="94"/>
      <c r="K486" s="94"/>
      <c r="L486" s="94"/>
      <c r="M486" s="94"/>
      <c r="N486" s="94"/>
    </row>
    <row r="487" spans="2:14">
      <c r="B487" s="93"/>
      <c r="C487" s="93"/>
      <c r="D487" s="93"/>
      <c r="E487" s="93"/>
      <c r="F487" s="93"/>
      <c r="G487" s="93"/>
      <c r="H487" s="94"/>
      <c r="I487" s="94"/>
      <c r="J487" s="94"/>
      <c r="K487" s="94"/>
      <c r="L487" s="94"/>
      <c r="M487" s="94"/>
      <c r="N487" s="94"/>
    </row>
    <row r="488" spans="2:14">
      <c r="B488" s="93"/>
      <c r="C488" s="93"/>
      <c r="D488" s="93"/>
      <c r="E488" s="93"/>
      <c r="F488" s="93"/>
      <c r="G488" s="93"/>
      <c r="H488" s="94"/>
      <c r="I488" s="94"/>
      <c r="J488" s="94"/>
      <c r="K488" s="94"/>
      <c r="L488" s="94"/>
      <c r="M488" s="94"/>
      <c r="N488" s="94"/>
    </row>
    <row r="489" spans="2:14">
      <c r="B489" s="93"/>
      <c r="C489" s="93"/>
      <c r="D489" s="93"/>
      <c r="E489" s="93"/>
      <c r="F489" s="93"/>
      <c r="G489" s="93"/>
      <c r="H489" s="94"/>
      <c r="I489" s="94"/>
      <c r="J489" s="94"/>
      <c r="K489" s="94"/>
      <c r="L489" s="94"/>
      <c r="M489" s="94"/>
      <c r="N489" s="94"/>
    </row>
    <row r="490" spans="2:14">
      <c r="B490" s="93"/>
      <c r="C490" s="93"/>
      <c r="D490" s="93"/>
      <c r="E490" s="93"/>
      <c r="F490" s="93"/>
      <c r="G490" s="93"/>
      <c r="H490" s="94"/>
      <c r="I490" s="94"/>
      <c r="J490" s="94"/>
      <c r="K490" s="94"/>
      <c r="L490" s="94"/>
      <c r="M490" s="94"/>
      <c r="N490" s="94"/>
    </row>
    <row r="491" spans="2:14">
      <c r="B491" s="93"/>
      <c r="C491" s="93"/>
      <c r="D491" s="93"/>
      <c r="E491" s="93"/>
      <c r="F491" s="93"/>
      <c r="G491" s="93"/>
      <c r="H491" s="94"/>
      <c r="I491" s="94"/>
      <c r="J491" s="94"/>
      <c r="K491" s="94"/>
      <c r="L491" s="94"/>
      <c r="M491" s="94"/>
      <c r="N491" s="94"/>
    </row>
    <row r="492" spans="2:14">
      <c r="B492" s="93"/>
      <c r="C492" s="93"/>
      <c r="D492" s="93"/>
      <c r="E492" s="93"/>
      <c r="F492" s="93"/>
      <c r="G492" s="93"/>
      <c r="H492" s="94"/>
      <c r="I492" s="94"/>
      <c r="J492" s="94"/>
      <c r="K492" s="94"/>
      <c r="L492" s="94"/>
      <c r="M492" s="94"/>
      <c r="N492" s="94"/>
    </row>
    <row r="493" spans="2:14">
      <c r="B493" s="93"/>
      <c r="C493" s="93"/>
      <c r="D493" s="93"/>
      <c r="E493" s="93"/>
      <c r="F493" s="93"/>
      <c r="G493" s="93"/>
      <c r="H493" s="94"/>
      <c r="I493" s="94"/>
      <c r="J493" s="94"/>
      <c r="K493" s="94"/>
      <c r="L493" s="94"/>
      <c r="M493" s="94"/>
      <c r="N493" s="94"/>
    </row>
    <row r="494" spans="2:14">
      <c r="B494" s="93"/>
      <c r="C494" s="93"/>
      <c r="D494" s="93"/>
      <c r="E494" s="93"/>
      <c r="F494" s="93"/>
      <c r="G494" s="93"/>
      <c r="H494" s="94"/>
      <c r="I494" s="94"/>
      <c r="J494" s="94"/>
      <c r="K494" s="94"/>
      <c r="L494" s="94"/>
      <c r="M494" s="94"/>
      <c r="N494" s="94"/>
    </row>
    <row r="495" spans="2:14">
      <c r="B495" s="93"/>
      <c r="C495" s="93"/>
      <c r="D495" s="93"/>
      <c r="E495" s="93"/>
      <c r="F495" s="93"/>
      <c r="G495" s="93"/>
      <c r="H495" s="94"/>
      <c r="I495" s="94"/>
      <c r="J495" s="94"/>
      <c r="K495" s="94"/>
      <c r="L495" s="94"/>
      <c r="M495" s="94"/>
      <c r="N495" s="94"/>
    </row>
    <row r="496" spans="2:14">
      <c r="B496" s="93"/>
      <c r="C496" s="93"/>
      <c r="D496" s="93"/>
      <c r="E496" s="93"/>
      <c r="F496" s="93"/>
      <c r="G496" s="93"/>
      <c r="H496" s="94"/>
      <c r="I496" s="94"/>
      <c r="J496" s="94"/>
      <c r="K496" s="94"/>
      <c r="L496" s="94"/>
      <c r="M496" s="94"/>
      <c r="N496" s="94"/>
    </row>
    <row r="497" spans="2:14">
      <c r="B497" s="93"/>
      <c r="C497" s="93"/>
      <c r="D497" s="93"/>
      <c r="E497" s="93"/>
      <c r="F497" s="93"/>
      <c r="G497" s="93"/>
      <c r="H497" s="94"/>
      <c r="I497" s="94"/>
      <c r="J497" s="94"/>
      <c r="K497" s="94"/>
      <c r="L497" s="94"/>
      <c r="M497" s="94"/>
      <c r="N497" s="94"/>
    </row>
    <row r="498" spans="2:14">
      <c r="B498" s="93"/>
      <c r="C498" s="93"/>
      <c r="D498" s="93"/>
      <c r="E498" s="93"/>
      <c r="F498" s="93"/>
      <c r="G498" s="93"/>
      <c r="H498" s="94"/>
      <c r="I498" s="94"/>
      <c r="J498" s="94"/>
      <c r="K498" s="94"/>
      <c r="L498" s="94"/>
      <c r="M498" s="94"/>
      <c r="N498" s="94"/>
    </row>
    <row r="499" spans="2:14">
      <c r="B499" s="93"/>
      <c r="C499" s="93"/>
      <c r="D499" s="93"/>
      <c r="E499" s="93"/>
      <c r="F499" s="93"/>
      <c r="G499" s="93"/>
      <c r="H499" s="94"/>
      <c r="I499" s="94"/>
      <c r="J499" s="94"/>
      <c r="K499" s="94"/>
      <c r="L499" s="94"/>
      <c r="M499" s="94"/>
      <c r="N499" s="94"/>
    </row>
    <row r="500" spans="2:14">
      <c r="B500" s="93"/>
      <c r="C500" s="93"/>
      <c r="D500" s="93"/>
      <c r="E500" s="93"/>
      <c r="F500" s="93"/>
      <c r="G500" s="93"/>
      <c r="H500" s="94"/>
      <c r="I500" s="94"/>
      <c r="J500" s="94"/>
      <c r="K500" s="94"/>
      <c r="L500" s="94"/>
      <c r="M500" s="94"/>
      <c r="N500" s="94"/>
    </row>
    <row r="501" spans="2:14">
      <c r="B501" s="93"/>
      <c r="C501" s="93"/>
      <c r="D501" s="93"/>
      <c r="E501" s="93"/>
      <c r="F501" s="93"/>
      <c r="G501" s="93"/>
      <c r="H501" s="94"/>
      <c r="I501" s="94"/>
      <c r="J501" s="94"/>
      <c r="K501" s="94"/>
      <c r="L501" s="94"/>
      <c r="M501" s="94"/>
      <c r="N501" s="94"/>
    </row>
    <row r="502" spans="2:14">
      <c r="B502" s="93"/>
      <c r="C502" s="93"/>
      <c r="D502" s="93"/>
      <c r="E502" s="93"/>
      <c r="F502" s="93"/>
      <c r="G502" s="93"/>
      <c r="H502" s="94"/>
      <c r="I502" s="94"/>
      <c r="J502" s="94"/>
      <c r="K502" s="94"/>
      <c r="L502" s="94"/>
      <c r="M502" s="94"/>
      <c r="N502" s="94"/>
    </row>
    <row r="503" spans="2:14">
      <c r="B503" s="93"/>
      <c r="C503" s="93"/>
      <c r="D503" s="93"/>
      <c r="E503" s="93"/>
      <c r="F503" s="93"/>
      <c r="G503" s="93"/>
      <c r="H503" s="94"/>
      <c r="I503" s="94"/>
      <c r="J503" s="94"/>
      <c r="K503" s="94"/>
      <c r="L503" s="94"/>
      <c r="M503" s="94"/>
      <c r="N503" s="94"/>
    </row>
    <row r="504" spans="2:14">
      <c r="B504" s="93"/>
      <c r="C504" s="93"/>
      <c r="D504" s="93"/>
      <c r="E504" s="93"/>
      <c r="F504" s="93"/>
      <c r="G504" s="93"/>
      <c r="H504" s="94"/>
      <c r="I504" s="94"/>
      <c r="J504" s="94"/>
      <c r="K504" s="94"/>
      <c r="L504" s="94"/>
      <c r="M504" s="94"/>
      <c r="N504" s="94"/>
    </row>
    <row r="505" spans="2:14">
      <c r="B505" s="93"/>
      <c r="C505" s="93"/>
      <c r="D505" s="93"/>
      <c r="E505" s="93"/>
      <c r="F505" s="93"/>
      <c r="G505" s="93"/>
      <c r="H505" s="94"/>
      <c r="I505" s="94"/>
      <c r="J505" s="94"/>
      <c r="K505" s="94"/>
      <c r="L505" s="94"/>
      <c r="M505" s="94"/>
      <c r="N505" s="94"/>
    </row>
    <row r="506" spans="2:14">
      <c r="B506" s="93"/>
      <c r="C506" s="93"/>
      <c r="D506" s="93"/>
      <c r="E506" s="93"/>
      <c r="F506" s="93"/>
      <c r="G506" s="93"/>
      <c r="H506" s="94"/>
      <c r="I506" s="94"/>
      <c r="J506" s="94"/>
      <c r="K506" s="94"/>
      <c r="L506" s="94"/>
      <c r="M506" s="94"/>
      <c r="N506" s="94"/>
    </row>
    <row r="507" spans="2:14">
      <c r="B507" s="93"/>
      <c r="C507" s="93"/>
      <c r="D507" s="93"/>
      <c r="E507" s="93"/>
      <c r="F507" s="93"/>
      <c r="G507" s="93"/>
      <c r="H507" s="94"/>
      <c r="I507" s="94"/>
      <c r="J507" s="94"/>
      <c r="K507" s="94"/>
      <c r="L507" s="94"/>
      <c r="M507" s="94"/>
      <c r="N507" s="94"/>
    </row>
    <row r="508" spans="2:14">
      <c r="B508" s="93"/>
      <c r="C508" s="93"/>
      <c r="D508" s="93"/>
      <c r="E508" s="93"/>
      <c r="F508" s="93"/>
      <c r="G508" s="93"/>
      <c r="H508" s="94"/>
      <c r="I508" s="94"/>
      <c r="J508" s="94"/>
      <c r="K508" s="94"/>
      <c r="L508" s="94"/>
      <c r="M508" s="94"/>
      <c r="N508" s="94"/>
    </row>
    <row r="509" spans="2:14">
      <c r="B509" s="93"/>
      <c r="C509" s="93"/>
      <c r="D509" s="93"/>
      <c r="E509" s="93"/>
      <c r="F509" s="93"/>
      <c r="G509" s="93"/>
      <c r="H509" s="94"/>
      <c r="I509" s="94"/>
      <c r="J509" s="94"/>
      <c r="K509" s="94"/>
      <c r="L509" s="94"/>
      <c r="M509" s="94"/>
      <c r="N509" s="94"/>
    </row>
    <row r="510" spans="2:14">
      <c r="B510" s="93"/>
      <c r="C510" s="93"/>
      <c r="D510" s="93"/>
      <c r="E510" s="93"/>
      <c r="F510" s="93"/>
      <c r="G510" s="93"/>
      <c r="H510" s="94"/>
      <c r="I510" s="94"/>
      <c r="J510" s="94"/>
      <c r="K510" s="94"/>
      <c r="L510" s="94"/>
      <c r="M510" s="94"/>
      <c r="N510" s="94"/>
    </row>
    <row r="511" spans="2:14">
      <c r="B511" s="93"/>
      <c r="C511" s="93"/>
      <c r="D511" s="93"/>
      <c r="E511" s="93"/>
      <c r="F511" s="93"/>
      <c r="G511" s="93"/>
      <c r="H511" s="94"/>
      <c r="I511" s="94"/>
      <c r="J511" s="94"/>
      <c r="K511" s="94"/>
      <c r="L511" s="94"/>
      <c r="M511" s="94"/>
      <c r="N511" s="94"/>
    </row>
    <row r="512" spans="2:14">
      <c r="B512" s="93"/>
      <c r="C512" s="93"/>
      <c r="D512" s="93"/>
      <c r="E512" s="93"/>
      <c r="F512" s="93"/>
      <c r="G512" s="93"/>
      <c r="H512" s="94"/>
      <c r="I512" s="94"/>
      <c r="J512" s="94"/>
      <c r="K512" s="94"/>
      <c r="L512" s="94"/>
      <c r="M512" s="94"/>
      <c r="N512" s="94"/>
    </row>
    <row r="513" spans="2:14">
      <c r="B513" s="93"/>
      <c r="C513" s="93"/>
      <c r="D513" s="93"/>
      <c r="E513" s="93"/>
      <c r="F513" s="93"/>
      <c r="G513" s="93"/>
      <c r="H513" s="94"/>
      <c r="I513" s="94"/>
      <c r="J513" s="94"/>
      <c r="K513" s="94"/>
      <c r="L513" s="94"/>
      <c r="M513" s="94"/>
      <c r="N513" s="94"/>
    </row>
    <row r="514" spans="2:14">
      <c r="B514" s="93"/>
      <c r="C514" s="93"/>
      <c r="D514" s="93"/>
      <c r="E514" s="93"/>
      <c r="F514" s="93"/>
      <c r="G514" s="93"/>
      <c r="H514" s="94"/>
      <c r="I514" s="94"/>
      <c r="J514" s="94"/>
      <c r="K514" s="94"/>
      <c r="L514" s="94"/>
      <c r="M514" s="94"/>
      <c r="N514" s="94"/>
    </row>
    <row r="515" spans="2:14">
      <c r="B515" s="93"/>
      <c r="C515" s="93"/>
      <c r="D515" s="93"/>
      <c r="E515" s="93"/>
      <c r="F515" s="93"/>
      <c r="G515" s="93"/>
      <c r="H515" s="94"/>
      <c r="I515" s="94"/>
      <c r="J515" s="94"/>
      <c r="K515" s="94"/>
      <c r="L515" s="94"/>
      <c r="M515" s="94"/>
      <c r="N515" s="94"/>
    </row>
    <row r="516" spans="2:14">
      <c r="B516" s="93"/>
      <c r="C516" s="93"/>
      <c r="D516" s="93"/>
      <c r="E516" s="93"/>
      <c r="F516" s="93"/>
      <c r="G516" s="93"/>
      <c r="H516" s="94"/>
      <c r="I516" s="94"/>
      <c r="J516" s="94"/>
      <c r="K516" s="94"/>
      <c r="L516" s="94"/>
      <c r="M516" s="94"/>
      <c r="N516" s="94"/>
    </row>
    <row r="517" spans="2:14">
      <c r="B517" s="93"/>
      <c r="C517" s="93"/>
      <c r="D517" s="93"/>
      <c r="E517" s="93"/>
      <c r="F517" s="93"/>
      <c r="G517" s="93"/>
      <c r="H517" s="94"/>
      <c r="I517" s="94"/>
      <c r="J517" s="94"/>
      <c r="K517" s="94"/>
      <c r="L517" s="94"/>
      <c r="M517" s="94"/>
      <c r="N517" s="94"/>
    </row>
    <row r="518" spans="2:14">
      <c r="B518" s="93"/>
      <c r="C518" s="93"/>
      <c r="D518" s="93"/>
      <c r="E518" s="93"/>
      <c r="F518" s="93"/>
      <c r="G518" s="93"/>
      <c r="H518" s="94"/>
      <c r="I518" s="94"/>
      <c r="J518" s="94"/>
      <c r="K518" s="94"/>
      <c r="L518" s="94"/>
      <c r="M518" s="94"/>
      <c r="N518" s="94"/>
    </row>
    <row r="519" spans="2:14">
      <c r="B519" s="93"/>
      <c r="C519" s="93"/>
      <c r="D519" s="93"/>
      <c r="E519" s="93"/>
      <c r="F519" s="93"/>
      <c r="G519" s="93"/>
      <c r="H519" s="94"/>
      <c r="I519" s="94"/>
      <c r="J519" s="94"/>
      <c r="K519" s="94"/>
      <c r="L519" s="94"/>
      <c r="M519" s="94"/>
      <c r="N519" s="94"/>
    </row>
    <row r="520" spans="2:14">
      <c r="B520" s="93"/>
      <c r="C520" s="93"/>
      <c r="D520" s="93"/>
      <c r="E520" s="93"/>
      <c r="F520" s="93"/>
      <c r="G520" s="93"/>
      <c r="H520" s="94"/>
      <c r="I520" s="94"/>
      <c r="J520" s="94"/>
      <c r="K520" s="94"/>
      <c r="L520" s="94"/>
      <c r="M520" s="94"/>
      <c r="N520" s="94"/>
    </row>
    <row r="521" spans="2:14">
      <c r="B521" s="93"/>
      <c r="C521" s="93"/>
      <c r="D521" s="93"/>
      <c r="E521" s="93"/>
      <c r="F521" s="93"/>
      <c r="G521" s="93"/>
      <c r="H521" s="94"/>
      <c r="I521" s="94"/>
      <c r="J521" s="94"/>
      <c r="K521" s="94"/>
      <c r="L521" s="94"/>
      <c r="M521" s="94"/>
      <c r="N521" s="94"/>
    </row>
    <row r="522" spans="2:14">
      <c r="B522" s="93"/>
      <c r="C522" s="93"/>
      <c r="D522" s="93"/>
      <c r="E522" s="93"/>
      <c r="F522" s="93"/>
      <c r="G522" s="93"/>
      <c r="H522" s="94"/>
      <c r="I522" s="94"/>
      <c r="J522" s="94"/>
      <c r="K522" s="94"/>
      <c r="L522" s="94"/>
      <c r="M522" s="94"/>
      <c r="N522" s="94"/>
    </row>
    <row r="523" spans="2:14">
      <c r="B523" s="93"/>
      <c r="C523" s="93"/>
      <c r="D523" s="93"/>
      <c r="E523" s="93"/>
      <c r="F523" s="93"/>
      <c r="G523" s="93"/>
      <c r="H523" s="94"/>
      <c r="I523" s="94"/>
      <c r="J523" s="94"/>
      <c r="K523" s="94"/>
      <c r="L523" s="94"/>
      <c r="M523" s="94"/>
      <c r="N523" s="94"/>
    </row>
    <row r="524" spans="2:14">
      <c r="B524" s="93"/>
      <c r="C524" s="93"/>
      <c r="D524" s="93"/>
      <c r="E524" s="93"/>
      <c r="F524" s="93"/>
      <c r="G524" s="93"/>
      <c r="H524" s="94"/>
      <c r="I524" s="94"/>
      <c r="J524" s="94"/>
      <c r="K524" s="94"/>
      <c r="L524" s="94"/>
      <c r="M524" s="94"/>
      <c r="N524" s="94"/>
    </row>
    <row r="525" spans="2:14">
      <c r="B525" s="93"/>
      <c r="C525" s="93"/>
      <c r="D525" s="93"/>
      <c r="E525" s="93"/>
      <c r="F525" s="93"/>
      <c r="G525" s="93"/>
      <c r="H525" s="94"/>
      <c r="I525" s="94"/>
      <c r="J525" s="94"/>
      <c r="K525" s="94"/>
      <c r="L525" s="94"/>
      <c r="M525" s="94"/>
      <c r="N525" s="94"/>
    </row>
    <row r="526" spans="2:14">
      <c r="B526" s="93"/>
      <c r="C526" s="93"/>
      <c r="D526" s="93"/>
      <c r="E526" s="93"/>
      <c r="F526" s="93"/>
      <c r="G526" s="93"/>
      <c r="H526" s="94"/>
      <c r="I526" s="94"/>
      <c r="J526" s="94"/>
      <c r="K526" s="94"/>
      <c r="L526" s="94"/>
      <c r="M526" s="94"/>
      <c r="N526" s="94"/>
    </row>
    <row r="527" spans="2:14">
      <c r="B527" s="93"/>
      <c r="C527" s="93"/>
      <c r="D527" s="93"/>
      <c r="E527" s="93"/>
      <c r="F527" s="93"/>
      <c r="G527" s="93"/>
      <c r="H527" s="94"/>
      <c r="I527" s="94"/>
      <c r="J527" s="94"/>
      <c r="K527" s="94"/>
      <c r="L527" s="94"/>
      <c r="M527" s="94"/>
      <c r="N527" s="94"/>
    </row>
    <row r="528" spans="2:14">
      <c r="B528" s="93"/>
      <c r="C528" s="93"/>
      <c r="D528" s="93"/>
      <c r="E528" s="93"/>
      <c r="F528" s="93"/>
      <c r="G528" s="93"/>
      <c r="H528" s="94"/>
      <c r="I528" s="94"/>
      <c r="J528" s="94"/>
      <c r="K528" s="94"/>
      <c r="L528" s="94"/>
      <c r="M528" s="94"/>
      <c r="N528" s="94"/>
    </row>
    <row r="529" spans="2:14">
      <c r="B529" s="93"/>
      <c r="C529" s="93"/>
      <c r="D529" s="93"/>
      <c r="E529" s="93"/>
      <c r="F529" s="93"/>
      <c r="G529" s="93"/>
      <c r="H529" s="94"/>
      <c r="I529" s="94"/>
      <c r="J529" s="94"/>
      <c r="K529" s="94"/>
      <c r="L529" s="94"/>
      <c r="M529" s="94"/>
      <c r="N529" s="94"/>
    </row>
    <row r="530" spans="2:14">
      <c r="B530" s="93"/>
      <c r="C530" s="93"/>
      <c r="D530" s="93"/>
      <c r="E530" s="93"/>
      <c r="F530" s="93"/>
      <c r="G530" s="93"/>
      <c r="H530" s="94"/>
      <c r="I530" s="94"/>
      <c r="J530" s="94"/>
      <c r="K530" s="94"/>
      <c r="L530" s="94"/>
      <c r="M530" s="94"/>
      <c r="N530" s="94"/>
    </row>
    <row r="531" spans="2:14">
      <c r="B531" s="93"/>
      <c r="C531" s="93"/>
      <c r="D531" s="93"/>
      <c r="E531" s="93"/>
      <c r="F531" s="93"/>
      <c r="G531" s="93"/>
      <c r="H531" s="94"/>
      <c r="I531" s="94"/>
      <c r="J531" s="94"/>
      <c r="K531" s="94"/>
      <c r="L531" s="94"/>
      <c r="M531" s="94"/>
      <c r="N531" s="94"/>
    </row>
    <row r="532" spans="2:14">
      <c r="B532" s="93"/>
      <c r="C532" s="93"/>
      <c r="D532" s="93"/>
      <c r="E532" s="93"/>
      <c r="F532" s="93"/>
      <c r="G532" s="93"/>
      <c r="H532" s="94"/>
      <c r="I532" s="94"/>
      <c r="J532" s="94"/>
      <c r="K532" s="94"/>
      <c r="L532" s="94"/>
      <c r="M532" s="94"/>
      <c r="N532" s="94"/>
    </row>
    <row r="533" spans="2:14">
      <c r="B533" s="93"/>
      <c r="C533" s="93"/>
      <c r="D533" s="93"/>
      <c r="E533" s="93"/>
      <c r="F533" s="93"/>
      <c r="G533" s="93"/>
      <c r="H533" s="94"/>
      <c r="I533" s="94"/>
      <c r="J533" s="94"/>
      <c r="K533" s="94"/>
      <c r="L533" s="94"/>
      <c r="M533" s="94"/>
      <c r="N533" s="94"/>
    </row>
    <row r="534" spans="2:14">
      <c r="B534" s="93"/>
      <c r="C534" s="93"/>
      <c r="D534" s="93"/>
      <c r="E534" s="93"/>
      <c r="F534" s="93"/>
      <c r="G534" s="93"/>
      <c r="H534" s="94"/>
      <c r="I534" s="94"/>
      <c r="J534" s="94"/>
      <c r="K534" s="94"/>
      <c r="L534" s="94"/>
      <c r="M534" s="94"/>
      <c r="N534" s="94"/>
    </row>
    <row r="535" spans="2:14">
      <c r="B535" s="93"/>
      <c r="C535" s="93"/>
      <c r="D535" s="93"/>
      <c r="E535" s="93"/>
      <c r="F535" s="93"/>
      <c r="G535" s="93"/>
      <c r="H535" s="94"/>
      <c r="I535" s="94"/>
      <c r="J535" s="94"/>
      <c r="K535" s="94"/>
      <c r="L535" s="94"/>
      <c r="M535" s="94"/>
      <c r="N535" s="94"/>
    </row>
    <row r="536" spans="2:14">
      <c r="B536" s="93"/>
      <c r="C536" s="93"/>
      <c r="D536" s="93"/>
      <c r="E536" s="93"/>
      <c r="F536" s="93"/>
      <c r="G536" s="93"/>
      <c r="H536" s="94"/>
      <c r="I536" s="94"/>
      <c r="J536" s="94"/>
      <c r="K536" s="94"/>
      <c r="L536" s="94"/>
      <c r="M536" s="94"/>
      <c r="N536" s="94"/>
    </row>
    <row r="537" spans="2:14">
      <c r="B537" s="93"/>
      <c r="C537" s="93"/>
      <c r="D537" s="93"/>
      <c r="E537" s="93"/>
      <c r="F537" s="93"/>
      <c r="G537" s="93"/>
      <c r="H537" s="94"/>
      <c r="I537" s="94"/>
      <c r="J537" s="94"/>
      <c r="K537" s="94"/>
      <c r="L537" s="94"/>
      <c r="M537" s="94"/>
      <c r="N537" s="94"/>
    </row>
    <row r="538" spans="2:14">
      <c r="B538" s="93"/>
      <c r="C538" s="93"/>
      <c r="D538" s="93"/>
      <c r="E538" s="93"/>
      <c r="F538" s="93"/>
      <c r="G538" s="93"/>
      <c r="H538" s="94"/>
      <c r="I538" s="94"/>
      <c r="J538" s="94"/>
      <c r="K538" s="94"/>
      <c r="L538" s="94"/>
      <c r="M538" s="94"/>
      <c r="N538" s="94"/>
    </row>
    <row r="539" spans="2:14">
      <c r="B539" s="93"/>
      <c r="C539" s="93"/>
      <c r="D539" s="93"/>
      <c r="E539" s="93"/>
      <c r="F539" s="93"/>
      <c r="G539" s="93"/>
      <c r="H539" s="94"/>
      <c r="I539" s="94"/>
      <c r="J539" s="94"/>
      <c r="K539" s="94"/>
      <c r="L539" s="94"/>
      <c r="M539" s="94"/>
      <c r="N539" s="94"/>
    </row>
    <row r="540" spans="2:14">
      <c r="B540" s="93"/>
      <c r="C540" s="93"/>
      <c r="D540" s="93"/>
      <c r="E540" s="93"/>
      <c r="F540" s="93"/>
      <c r="G540" s="93"/>
      <c r="H540" s="94"/>
      <c r="I540" s="94"/>
      <c r="J540" s="94"/>
      <c r="K540" s="94"/>
      <c r="L540" s="94"/>
      <c r="M540" s="94"/>
      <c r="N540" s="94"/>
    </row>
    <row r="541" spans="2:14">
      <c r="B541" s="93"/>
      <c r="C541" s="93"/>
      <c r="D541" s="93"/>
      <c r="E541" s="93"/>
      <c r="F541" s="93"/>
      <c r="G541" s="93"/>
      <c r="H541" s="94"/>
      <c r="I541" s="94"/>
      <c r="J541" s="94"/>
      <c r="K541" s="94"/>
      <c r="L541" s="94"/>
      <c r="M541" s="94"/>
      <c r="N541" s="94"/>
    </row>
    <row r="542" spans="2:14">
      <c r="B542" s="93"/>
      <c r="C542" s="93"/>
      <c r="D542" s="93"/>
      <c r="E542" s="93"/>
      <c r="F542" s="93"/>
      <c r="G542" s="93"/>
      <c r="H542" s="94"/>
      <c r="I542" s="94"/>
      <c r="J542" s="94"/>
      <c r="K542" s="94"/>
      <c r="L542" s="94"/>
      <c r="M542" s="94"/>
      <c r="N542" s="94"/>
    </row>
    <row r="543" spans="2:14">
      <c r="B543" s="93"/>
      <c r="C543" s="93"/>
      <c r="D543" s="93"/>
      <c r="E543" s="93"/>
      <c r="F543" s="93"/>
      <c r="G543" s="93"/>
      <c r="H543" s="94"/>
      <c r="I543" s="94"/>
      <c r="J543" s="94"/>
      <c r="K543" s="94"/>
      <c r="L543" s="94"/>
      <c r="M543" s="94"/>
      <c r="N543" s="94"/>
    </row>
    <row r="544" spans="2:14">
      <c r="B544" s="93"/>
      <c r="C544" s="93"/>
      <c r="D544" s="93"/>
      <c r="E544" s="93"/>
      <c r="F544" s="93"/>
      <c r="G544" s="93"/>
      <c r="H544" s="94"/>
      <c r="I544" s="94"/>
      <c r="J544" s="94"/>
      <c r="K544" s="94"/>
      <c r="L544" s="94"/>
      <c r="M544" s="94"/>
      <c r="N544" s="94"/>
    </row>
    <row r="545" spans="2:14">
      <c r="B545" s="93"/>
      <c r="C545" s="93"/>
      <c r="D545" s="93"/>
      <c r="E545" s="93"/>
      <c r="F545" s="93"/>
      <c r="G545" s="93"/>
      <c r="H545" s="94"/>
      <c r="I545" s="94"/>
      <c r="J545" s="94"/>
      <c r="K545" s="94"/>
      <c r="L545" s="94"/>
      <c r="M545" s="94"/>
      <c r="N545" s="94"/>
    </row>
    <row r="546" spans="2:14">
      <c r="B546" s="93"/>
      <c r="C546" s="93"/>
      <c r="D546" s="93"/>
      <c r="E546" s="93"/>
      <c r="F546" s="93"/>
      <c r="G546" s="93"/>
      <c r="H546" s="94"/>
      <c r="I546" s="94"/>
      <c r="J546" s="94"/>
      <c r="K546" s="94"/>
      <c r="L546" s="94"/>
      <c r="M546" s="94"/>
      <c r="N546" s="94"/>
    </row>
    <row r="547" spans="2:14">
      <c r="B547" s="93"/>
      <c r="C547" s="93"/>
      <c r="D547" s="93"/>
      <c r="E547" s="93"/>
      <c r="F547" s="93"/>
      <c r="G547" s="93"/>
      <c r="H547" s="94"/>
      <c r="I547" s="94"/>
      <c r="J547" s="94"/>
      <c r="K547" s="94"/>
      <c r="L547" s="94"/>
      <c r="M547" s="94"/>
      <c r="N547" s="94"/>
    </row>
    <row r="548" spans="2:14">
      <c r="B548" s="93"/>
      <c r="C548" s="93"/>
      <c r="D548" s="93"/>
      <c r="E548" s="93"/>
      <c r="F548" s="93"/>
      <c r="G548" s="93"/>
      <c r="H548" s="94"/>
      <c r="I548" s="94"/>
      <c r="J548" s="94"/>
      <c r="K548" s="94"/>
      <c r="L548" s="94"/>
      <c r="M548" s="94"/>
      <c r="N548" s="94"/>
    </row>
    <row r="549" spans="2:14">
      <c r="B549" s="93"/>
      <c r="C549" s="93"/>
      <c r="D549" s="93"/>
      <c r="E549" s="93"/>
      <c r="F549" s="93"/>
      <c r="G549" s="93"/>
      <c r="H549" s="94"/>
      <c r="I549" s="94"/>
      <c r="J549" s="94"/>
      <c r="K549" s="94"/>
      <c r="L549" s="94"/>
      <c r="M549" s="94"/>
      <c r="N549" s="94"/>
    </row>
    <row r="550" spans="2:14">
      <c r="B550" s="93"/>
      <c r="C550" s="93"/>
      <c r="D550" s="93"/>
      <c r="E550" s="93"/>
      <c r="F550" s="93"/>
      <c r="G550" s="93"/>
      <c r="H550" s="94"/>
      <c r="I550" s="94"/>
      <c r="J550" s="94"/>
      <c r="K550" s="94"/>
      <c r="L550" s="94"/>
      <c r="M550" s="94"/>
      <c r="N550" s="94"/>
    </row>
    <row r="551" spans="2:14">
      <c r="B551" s="93"/>
      <c r="C551" s="93"/>
      <c r="D551" s="93"/>
      <c r="E551" s="93"/>
      <c r="F551" s="93"/>
      <c r="G551" s="93"/>
      <c r="H551" s="94"/>
      <c r="I551" s="94"/>
      <c r="J551" s="94"/>
      <c r="K551" s="94"/>
      <c r="L551" s="94"/>
      <c r="M551" s="94"/>
      <c r="N551" s="94"/>
    </row>
    <row r="552" spans="2:14">
      <c r="B552" s="93"/>
      <c r="C552" s="93"/>
      <c r="D552" s="93"/>
      <c r="E552" s="93"/>
      <c r="F552" s="93"/>
      <c r="G552" s="93"/>
      <c r="H552" s="94"/>
      <c r="I552" s="94"/>
      <c r="J552" s="94"/>
      <c r="K552" s="94"/>
      <c r="L552" s="94"/>
      <c r="M552" s="94"/>
      <c r="N552" s="94"/>
    </row>
    <row r="553" spans="2:14">
      <c r="B553" s="93"/>
      <c r="C553" s="93"/>
      <c r="D553" s="93"/>
      <c r="E553" s="93"/>
      <c r="F553" s="93"/>
      <c r="G553" s="93"/>
      <c r="H553" s="94"/>
      <c r="I553" s="94"/>
      <c r="J553" s="94"/>
      <c r="K553" s="94"/>
      <c r="L553" s="94"/>
      <c r="M553" s="94"/>
      <c r="N553" s="94"/>
    </row>
    <row r="554" spans="2:14">
      <c r="B554" s="93"/>
      <c r="C554" s="93"/>
      <c r="D554" s="93"/>
      <c r="E554" s="93"/>
      <c r="F554" s="93"/>
      <c r="G554" s="93"/>
      <c r="H554" s="94"/>
      <c r="I554" s="94"/>
      <c r="J554" s="94"/>
      <c r="K554" s="94"/>
      <c r="L554" s="94"/>
      <c r="M554" s="94"/>
      <c r="N554" s="94"/>
    </row>
    <row r="555" spans="2:14">
      <c r="B555" s="93"/>
      <c r="C555" s="93"/>
      <c r="D555" s="93"/>
      <c r="E555" s="93"/>
      <c r="F555" s="93"/>
      <c r="G555" s="93"/>
      <c r="H555" s="94"/>
      <c r="I555" s="94"/>
      <c r="J555" s="94"/>
      <c r="K555" s="94"/>
      <c r="L555" s="94"/>
      <c r="M555" s="94"/>
      <c r="N555" s="94"/>
    </row>
    <row r="556" spans="2:14">
      <c r="B556" s="93"/>
      <c r="C556" s="93"/>
      <c r="D556" s="93"/>
      <c r="E556" s="93"/>
      <c r="F556" s="93"/>
      <c r="G556" s="93"/>
      <c r="H556" s="94"/>
      <c r="I556" s="94"/>
      <c r="J556" s="94"/>
      <c r="K556" s="94"/>
      <c r="L556" s="94"/>
      <c r="M556" s="94"/>
      <c r="N556" s="94"/>
    </row>
    <row r="557" spans="2:14">
      <c r="B557" s="93"/>
      <c r="C557" s="93"/>
      <c r="D557" s="93"/>
      <c r="E557" s="93"/>
      <c r="F557" s="93"/>
      <c r="G557" s="93"/>
      <c r="H557" s="94"/>
      <c r="I557" s="94"/>
      <c r="J557" s="94"/>
      <c r="K557" s="94"/>
      <c r="L557" s="94"/>
      <c r="M557" s="94"/>
      <c r="N557" s="94"/>
    </row>
    <row r="558" spans="2:14">
      <c r="B558" s="93"/>
      <c r="C558" s="93"/>
      <c r="D558" s="93"/>
      <c r="E558" s="93"/>
      <c r="F558" s="93"/>
      <c r="G558" s="93"/>
      <c r="H558" s="94"/>
      <c r="I558" s="94"/>
      <c r="J558" s="94"/>
      <c r="K558" s="94"/>
      <c r="L558" s="94"/>
      <c r="M558" s="94"/>
      <c r="N558" s="94"/>
    </row>
    <row r="559" spans="2:14">
      <c r="B559" s="93"/>
      <c r="C559" s="93"/>
      <c r="D559" s="93"/>
      <c r="E559" s="93"/>
      <c r="F559" s="93"/>
      <c r="G559" s="93"/>
      <c r="H559" s="94"/>
      <c r="I559" s="94"/>
      <c r="J559" s="94"/>
      <c r="K559" s="94"/>
      <c r="L559" s="94"/>
      <c r="M559" s="94"/>
      <c r="N559" s="94"/>
    </row>
    <row r="560" spans="2:14">
      <c r="B560" s="93"/>
      <c r="C560" s="93"/>
      <c r="D560" s="93"/>
      <c r="E560" s="93"/>
      <c r="F560" s="93"/>
      <c r="G560" s="93"/>
      <c r="H560" s="94"/>
      <c r="I560" s="94"/>
      <c r="J560" s="94"/>
      <c r="K560" s="94"/>
      <c r="L560" s="94"/>
      <c r="M560" s="94"/>
      <c r="N560" s="94"/>
    </row>
    <row r="561" spans="2:14">
      <c r="B561" s="93"/>
      <c r="C561" s="93"/>
      <c r="D561" s="93"/>
      <c r="E561" s="93"/>
      <c r="F561" s="93"/>
      <c r="G561" s="93"/>
      <c r="H561" s="94"/>
      <c r="I561" s="94"/>
      <c r="J561" s="94"/>
      <c r="K561" s="94"/>
      <c r="L561" s="94"/>
      <c r="M561" s="94"/>
      <c r="N561" s="94"/>
    </row>
    <row r="562" spans="2:14">
      <c r="B562" s="93"/>
      <c r="C562" s="93"/>
      <c r="D562" s="93"/>
      <c r="E562" s="93"/>
      <c r="F562" s="93"/>
      <c r="G562" s="93"/>
      <c r="H562" s="94"/>
      <c r="I562" s="94"/>
      <c r="J562" s="94"/>
      <c r="K562" s="94"/>
      <c r="L562" s="94"/>
      <c r="M562" s="94"/>
      <c r="N562" s="94"/>
    </row>
    <row r="563" spans="2:14">
      <c r="B563" s="93"/>
      <c r="C563" s="93"/>
      <c r="D563" s="93"/>
      <c r="E563" s="93"/>
      <c r="F563" s="93"/>
      <c r="G563" s="93"/>
      <c r="H563" s="94"/>
      <c r="I563" s="94"/>
      <c r="J563" s="94"/>
      <c r="K563" s="94"/>
      <c r="L563" s="94"/>
      <c r="M563" s="94"/>
      <c r="N563" s="94"/>
    </row>
    <row r="564" spans="2:14">
      <c r="B564" s="93"/>
      <c r="C564" s="93"/>
      <c r="D564" s="93"/>
      <c r="E564" s="93"/>
      <c r="F564" s="93"/>
      <c r="G564" s="93"/>
      <c r="H564" s="94"/>
      <c r="I564" s="94"/>
      <c r="J564" s="94"/>
      <c r="K564" s="94"/>
      <c r="L564" s="94"/>
      <c r="M564" s="94"/>
      <c r="N564" s="94"/>
    </row>
    <row r="565" spans="2:14">
      <c r="B565" s="93"/>
      <c r="C565" s="93"/>
      <c r="D565" s="93"/>
      <c r="E565" s="93"/>
      <c r="F565" s="93"/>
      <c r="G565" s="93"/>
      <c r="H565" s="94"/>
      <c r="I565" s="94"/>
      <c r="J565" s="94"/>
      <c r="K565" s="94"/>
      <c r="L565" s="94"/>
      <c r="M565" s="94"/>
      <c r="N565" s="94"/>
    </row>
    <row r="566" spans="2:14">
      <c r="B566" s="93"/>
      <c r="C566" s="93"/>
      <c r="D566" s="93"/>
      <c r="E566" s="93"/>
      <c r="F566" s="93"/>
      <c r="G566" s="93"/>
      <c r="H566" s="94"/>
      <c r="I566" s="94"/>
      <c r="J566" s="94"/>
      <c r="K566" s="94"/>
      <c r="L566" s="94"/>
      <c r="M566" s="94"/>
      <c r="N566" s="94"/>
    </row>
    <row r="567" spans="2:14">
      <c r="B567" s="93"/>
      <c r="C567" s="93"/>
      <c r="D567" s="93"/>
      <c r="E567" s="93"/>
      <c r="F567" s="93"/>
      <c r="G567" s="93"/>
      <c r="H567" s="94"/>
      <c r="I567" s="94"/>
      <c r="J567" s="94"/>
      <c r="K567" s="94"/>
      <c r="L567" s="94"/>
      <c r="M567" s="94"/>
      <c r="N567" s="94"/>
    </row>
    <row r="568" spans="2:14">
      <c r="B568" s="93"/>
      <c r="C568" s="93"/>
      <c r="D568" s="93"/>
      <c r="E568" s="93"/>
      <c r="F568" s="93"/>
      <c r="G568" s="93"/>
      <c r="H568" s="94"/>
      <c r="I568" s="94"/>
      <c r="J568" s="94"/>
      <c r="K568" s="94"/>
      <c r="L568" s="94"/>
      <c r="M568" s="94"/>
      <c r="N568" s="94"/>
    </row>
    <row r="569" spans="2:14">
      <c r="B569" s="93"/>
      <c r="C569" s="93"/>
      <c r="D569" s="93"/>
      <c r="E569" s="93"/>
      <c r="F569" s="93"/>
      <c r="G569" s="93"/>
      <c r="H569" s="94"/>
      <c r="I569" s="94"/>
      <c r="J569" s="94"/>
      <c r="K569" s="94"/>
      <c r="L569" s="94"/>
      <c r="M569" s="94"/>
      <c r="N569" s="94"/>
    </row>
    <row r="570" spans="2:14">
      <c r="B570" s="93"/>
      <c r="C570" s="93"/>
      <c r="D570" s="93"/>
      <c r="E570" s="93"/>
      <c r="F570" s="93"/>
      <c r="G570" s="93"/>
      <c r="H570" s="94"/>
      <c r="I570" s="94"/>
      <c r="J570" s="94"/>
      <c r="K570" s="94"/>
      <c r="L570" s="94"/>
      <c r="M570" s="94"/>
      <c r="N570" s="94"/>
    </row>
    <row r="571" spans="2:14">
      <c r="B571" s="93"/>
      <c r="C571" s="93"/>
      <c r="D571" s="93"/>
      <c r="E571" s="93"/>
      <c r="F571" s="93"/>
      <c r="G571" s="93"/>
      <c r="H571" s="94"/>
      <c r="I571" s="94"/>
      <c r="J571" s="94"/>
      <c r="K571" s="94"/>
      <c r="L571" s="94"/>
      <c r="M571" s="94"/>
      <c r="N571" s="94"/>
    </row>
    <row r="572" spans="2:14">
      <c r="B572" s="93"/>
      <c r="C572" s="93"/>
      <c r="D572" s="93"/>
      <c r="E572" s="93"/>
      <c r="F572" s="93"/>
      <c r="G572" s="93"/>
      <c r="H572" s="94"/>
      <c r="I572" s="94"/>
      <c r="J572" s="94"/>
      <c r="K572" s="94"/>
      <c r="L572" s="94"/>
      <c r="M572" s="94"/>
      <c r="N572" s="94"/>
    </row>
    <row r="573" spans="2:14">
      <c r="B573" s="93"/>
      <c r="C573" s="93"/>
      <c r="D573" s="93"/>
      <c r="E573" s="93"/>
      <c r="F573" s="93"/>
      <c r="G573" s="93"/>
      <c r="H573" s="94"/>
      <c r="I573" s="94"/>
      <c r="J573" s="94"/>
      <c r="K573" s="94"/>
      <c r="L573" s="94"/>
      <c r="M573" s="94"/>
      <c r="N573" s="94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43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51.42578125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7.28515625" style="1" bestFit="1" customWidth="1"/>
    <col min="11" max="11" width="11.85546875" style="1" bestFit="1" customWidth="1"/>
    <col min="12" max="12" width="6.140625" style="1" bestFit="1" customWidth="1"/>
    <col min="13" max="13" width="6.8554687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15">
      <c r="B1" s="46" t="s">
        <v>134</v>
      </c>
      <c r="C1" s="46" t="s" vm="1">
        <v>206</v>
      </c>
    </row>
    <row r="2" spans="2:15">
      <c r="B2" s="46" t="s">
        <v>133</v>
      </c>
      <c r="C2" s="46" t="s">
        <v>207</v>
      </c>
    </row>
    <row r="3" spans="2:15">
      <c r="B3" s="46" t="s">
        <v>135</v>
      </c>
      <c r="C3" s="46" t="s">
        <v>208</v>
      </c>
    </row>
    <row r="4" spans="2:15">
      <c r="B4" s="46" t="s">
        <v>136</v>
      </c>
      <c r="C4" s="46">
        <v>2148</v>
      </c>
    </row>
    <row r="6" spans="2:15" ht="26.25" customHeight="1">
      <c r="B6" s="135" t="s">
        <v>158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7"/>
    </row>
    <row r="7" spans="2:15" ht="26.25" customHeight="1">
      <c r="B7" s="135" t="s">
        <v>85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7"/>
    </row>
    <row r="8" spans="2:15" s="3" customFormat="1" ht="63">
      <c r="B8" s="21" t="s">
        <v>107</v>
      </c>
      <c r="C8" s="29" t="s">
        <v>42</v>
      </c>
      <c r="D8" s="29" t="s">
        <v>111</v>
      </c>
      <c r="E8" s="29" t="s">
        <v>109</v>
      </c>
      <c r="F8" s="29" t="s">
        <v>61</v>
      </c>
      <c r="G8" s="29" t="s">
        <v>14</v>
      </c>
      <c r="H8" s="29" t="s">
        <v>62</v>
      </c>
      <c r="I8" s="29" t="s">
        <v>95</v>
      </c>
      <c r="J8" s="29" t="s">
        <v>184</v>
      </c>
      <c r="K8" s="29" t="s">
        <v>183</v>
      </c>
      <c r="L8" s="29" t="s">
        <v>57</v>
      </c>
      <c r="M8" s="29" t="s">
        <v>54</v>
      </c>
      <c r="N8" s="29" t="s">
        <v>137</v>
      </c>
      <c r="O8" s="19" t="s">
        <v>139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191</v>
      </c>
      <c r="K9" s="31"/>
      <c r="L9" s="31" t="s">
        <v>187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7" t="s">
        <v>29</v>
      </c>
      <c r="C11" s="87"/>
      <c r="D11" s="88"/>
      <c r="E11" s="87"/>
      <c r="F11" s="88"/>
      <c r="G11" s="87"/>
      <c r="H11" s="87"/>
      <c r="I11" s="88"/>
      <c r="J11" s="90"/>
      <c r="K11" s="102"/>
      <c r="L11" s="90">
        <v>52.66376313100001</v>
      </c>
      <c r="M11" s="91"/>
      <c r="N11" s="91">
        <f>IFERROR(L11/$L$11,0)</f>
        <v>1</v>
      </c>
      <c r="O11" s="91">
        <f>L11/'סכום נכסי הקרן'!$C$42</f>
        <v>1.2265188709259764E-2</v>
      </c>
    </row>
    <row r="12" spans="2:15" s="4" customFormat="1" ht="18" customHeight="1">
      <c r="B12" s="108" t="s">
        <v>178</v>
      </c>
      <c r="C12" s="87"/>
      <c r="D12" s="88"/>
      <c r="E12" s="87"/>
      <c r="F12" s="88"/>
      <c r="G12" s="87"/>
      <c r="H12" s="87"/>
      <c r="I12" s="88"/>
      <c r="J12" s="90"/>
      <c r="K12" s="102"/>
      <c r="L12" s="90">
        <v>52.66376313100001</v>
      </c>
      <c r="M12" s="91"/>
      <c r="N12" s="91">
        <f t="shared" ref="N12:N20" si="0">IFERROR(L12/$L$11,0)</f>
        <v>1</v>
      </c>
      <c r="O12" s="91">
        <f>L12/'סכום נכסי הקרן'!$C$42</f>
        <v>1.2265188709259764E-2</v>
      </c>
    </row>
    <row r="13" spans="2:15">
      <c r="B13" s="85" t="s">
        <v>48</v>
      </c>
      <c r="C13" s="80"/>
      <c r="D13" s="81"/>
      <c r="E13" s="80"/>
      <c r="F13" s="81"/>
      <c r="G13" s="80"/>
      <c r="H13" s="80"/>
      <c r="I13" s="81"/>
      <c r="J13" s="83"/>
      <c r="K13" s="100"/>
      <c r="L13" s="83">
        <v>52.66376313100001</v>
      </c>
      <c r="M13" s="84"/>
      <c r="N13" s="84">
        <f t="shared" si="0"/>
        <v>1</v>
      </c>
      <c r="O13" s="84">
        <f>L13/'סכום נכסי הקרן'!$C$42</f>
        <v>1.2265188709259764E-2</v>
      </c>
    </row>
    <row r="14" spans="2:15">
      <c r="B14" s="86" t="s">
        <v>1088</v>
      </c>
      <c r="C14" s="87" t="s">
        <v>1089</v>
      </c>
      <c r="D14" s="88" t="s">
        <v>27</v>
      </c>
      <c r="E14" s="87"/>
      <c r="F14" s="88" t="s">
        <v>1064</v>
      </c>
      <c r="G14" s="87" t="s">
        <v>822</v>
      </c>
      <c r="H14" s="87" t="s">
        <v>823</v>
      </c>
      <c r="I14" s="88" t="s">
        <v>122</v>
      </c>
      <c r="J14" s="90">
        <v>1.0148889999999999</v>
      </c>
      <c r="K14" s="102">
        <v>106693.59239999999</v>
      </c>
      <c r="L14" s="90">
        <v>4.388784965000001</v>
      </c>
      <c r="M14" s="91">
        <v>2.6151622361585982E-6</v>
      </c>
      <c r="N14" s="91">
        <f t="shared" si="0"/>
        <v>8.3335954441443733E-2</v>
      </c>
      <c r="O14" s="91">
        <f>L14/'סכום נכסי הקרן'!$C$42</f>
        <v>1.0221312074905817E-3</v>
      </c>
    </row>
    <row r="15" spans="2:15">
      <c r="B15" s="86" t="s">
        <v>1090</v>
      </c>
      <c r="C15" s="87" t="s">
        <v>1091</v>
      </c>
      <c r="D15" s="88" t="s">
        <v>27</v>
      </c>
      <c r="E15" s="87"/>
      <c r="F15" s="88" t="s">
        <v>1064</v>
      </c>
      <c r="G15" s="87" t="s">
        <v>833</v>
      </c>
      <c r="H15" s="87" t="s">
        <v>823</v>
      </c>
      <c r="I15" s="88" t="s">
        <v>120</v>
      </c>
      <c r="J15" s="90">
        <v>0.17739000000000002</v>
      </c>
      <c r="K15" s="102">
        <v>1007522</v>
      </c>
      <c r="L15" s="90">
        <v>6.8344249080000017</v>
      </c>
      <c r="M15" s="91">
        <v>1.2361873153735002E-6</v>
      </c>
      <c r="N15" s="91">
        <f t="shared" si="0"/>
        <v>0.12977471607943231</v>
      </c>
      <c r="O15" s="91">
        <f>L15/'סכום נכסי הקרן'!$C$42</f>
        <v>1.5917113824048448E-3</v>
      </c>
    </row>
    <row r="16" spans="2:15">
      <c r="B16" s="86" t="s">
        <v>1092</v>
      </c>
      <c r="C16" s="87" t="s">
        <v>1093</v>
      </c>
      <c r="D16" s="88" t="s">
        <v>27</v>
      </c>
      <c r="E16" s="87"/>
      <c r="F16" s="88" t="s">
        <v>1064</v>
      </c>
      <c r="G16" s="87" t="s">
        <v>1053</v>
      </c>
      <c r="H16" s="87" t="s">
        <v>823</v>
      </c>
      <c r="I16" s="88" t="s">
        <v>120</v>
      </c>
      <c r="J16" s="90">
        <v>4.1771870000000009</v>
      </c>
      <c r="K16" s="102">
        <v>34912.99</v>
      </c>
      <c r="L16" s="90">
        <v>5.5768489500000005</v>
      </c>
      <c r="M16" s="91">
        <v>5.0060881249437482E-7</v>
      </c>
      <c r="N16" s="91">
        <f t="shared" si="0"/>
        <v>0.10589537508224973</v>
      </c>
      <c r="O16" s="91">
        <f>L16/'סכום נכסי הקרן'!$C$42</f>
        <v>1.2988267588216371E-3</v>
      </c>
    </row>
    <row r="17" spans="2:15">
      <c r="B17" s="86" t="s">
        <v>1094</v>
      </c>
      <c r="C17" s="87" t="s">
        <v>1095</v>
      </c>
      <c r="D17" s="88" t="s">
        <v>27</v>
      </c>
      <c r="E17" s="87"/>
      <c r="F17" s="88" t="s">
        <v>1064</v>
      </c>
      <c r="G17" s="87" t="s">
        <v>1096</v>
      </c>
      <c r="H17" s="87" t="s">
        <v>823</v>
      </c>
      <c r="I17" s="88" t="s">
        <v>122</v>
      </c>
      <c r="J17" s="90">
        <v>0.97555300000000011</v>
      </c>
      <c r="K17" s="102">
        <v>236239</v>
      </c>
      <c r="L17" s="90">
        <v>9.3409197710000029</v>
      </c>
      <c r="M17" s="91">
        <v>3.7313049011378521E-6</v>
      </c>
      <c r="N17" s="91">
        <f t="shared" si="0"/>
        <v>0.17736901458721552</v>
      </c>
      <c r="O17" s="91">
        <f>L17/'סכום נכסי הקרן'!$C$42</f>
        <v>2.1754644350876458E-3</v>
      </c>
    </row>
    <row r="18" spans="2:15">
      <c r="B18" s="86" t="s">
        <v>1097</v>
      </c>
      <c r="C18" s="87" t="s">
        <v>1098</v>
      </c>
      <c r="D18" s="88" t="s">
        <v>27</v>
      </c>
      <c r="E18" s="87"/>
      <c r="F18" s="88" t="s">
        <v>1064</v>
      </c>
      <c r="G18" s="87" t="s">
        <v>1099</v>
      </c>
      <c r="H18" s="87" t="s">
        <v>823</v>
      </c>
      <c r="I18" s="88" t="s">
        <v>120</v>
      </c>
      <c r="J18" s="90">
        <v>2.3924620000000005</v>
      </c>
      <c r="K18" s="102">
        <v>122601.60000000001</v>
      </c>
      <c r="L18" s="90">
        <v>11.216544964000002</v>
      </c>
      <c r="M18" s="91">
        <v>4.0798042726880463E-6</v>
      </c>
      <c r="N18" s="91">
        <f t="shared" si="0"/>
        <v>0.21298411463873329</v>
      </c>
      <c r="O18" s="91">
        <f>L18/'סכום נכסי הקרן'!$C$42</f>
        <v>2.612290358118679E-3</v>
      </c>
    </row>
    <row r="19" spans="2:15">
      <c r="B19" s="86" t="s">
        <v>1100</v>
      </c>
      <c r="C19" s="87" t="s">
        <v>1101</v>
      </c>
      <c r="D19" s="88" t="s">
        <v>27</v>
      </c>
      <c r="E19" s="87"/>
      <c r="F19" s="88" t="s">
        <v>1064</v>
      </c>
      <c r="G19" s="87" t="s">
        <v>1099</v>
      </c>
      <c r="H19" s="87" t="s">
        <v>823</v>
      </c>
      <c r="I19" s="88" t="s">
        <v>123</v>
      </c>
      <c r="J19" s="90">
        <v>416.36920100000003</v>
      </c>
      <c r="K19" s="102">
        <v>131.5</v>
      </c>
      <c r="L19" s="90">
        <v>2.5612695320000003</v>
      </c>
      <c r="M19" s="91">
        <v>1.8444160042686286E-6</v>
      </c>
      <c r="N19" s="91">
        <f t="shared" si="0"/>
        <v>4.863438120874302E-2</v>
      </c>
      <c r="O19" s="91">
        <f>L19/'סכום נכסי הקרן'!$C$42</f>
        <v>5.9650986328331013E-4</v>
      </c>
    </row>
    <row r="20" spans="2:15">
      <c r="B20" s="86" t="s">
        <v>1102</v>
      </c>
      <c r="C20" s="87" t="s">
        <v>1103</v>
      </c>
      <c r="D20" s="88" t="s">
        <v>27</v>
      </c>
      <c r="E20" s="87"/>
      <c r="F20" s="88" t="s">
        <v>1064</v>
      </c>
      <c r="G20" s="87" t="s">
        <v>657</v>
      </c>
      <c r="H20" s="87"/>
      <c r="I20" s="88" t="s">
        <v>123</v>
      </c>
      <c r="J20" s="90">
        <v>16.319092000000001</v>
      </c>
      <c r="K20" s="102">
        <v>16695.21</v>
      </c>
      <c r="L20" s="90">
        <v>12.744970041000002</v>
      </c>
      <c r="M20" s="91">
        <v>1.6655369269810956E-5</v>
      </c>
      <c r="N20" s="91">
        <f t="shared" si="0"/>
        <v>0.2420064439621824</v>
      </c>
      <c r="O20" s="91">
        <f>L20/'סכום נכסי הקרן'!$C$42</f>
        <v>2.9682547040530654E-3</v>
      </c>
    </row>
    <row r="21" spans="2:15">
      <c r="B21" s="92"/>
      <c r="C21" s="87"/>
      <c r="D21" s="87"/>
      <c r="E21" s="87"/>
      <c r="F21" s="87"/>
      <c r="G21" s="87"/>
      <c r="H21" s="87"/>
      <c r="I21" s="87"/>
      <c r="J21" s="90"/>
      <c r="K21" s="102"/>
      <c r="L21" s="87"/>
      <c r="M21" s="87"/>
      <c r="N21" s="91"/>
      <c r="O21" s="87"/>
    </row>
    <row r="22" spans="2:15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2:15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2:15">
      <c r="B24" s="111" t="s">
        <v>199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2:15">
      <c r="B25" s="111" t="s">
        <v>104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2:15">
      <c r="B26" s="111" t="s">
        <v>182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2:15">
      <c r="B27" s="111" t="s">
        <v>190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2:1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2:1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2:1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2:1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2:1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2:1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1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2:1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2:1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1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2:1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1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2:1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2:1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2:1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2:1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2: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2:1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2:1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2:1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2:1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2:1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2:15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2:1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2:1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2:1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2:1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2:1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2:1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2:1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2:1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2:1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2:1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2:1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2:1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2:1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2:1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2: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2:1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2:1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2:1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2:1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2:1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2:1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2:1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2:1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2:1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2:1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2:1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2:1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2:1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2:1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2:1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2:1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2:1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2:1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2:1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2:15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2:1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2:15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2:1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2:1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2:1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2:1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2:1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2:15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</row>
    <row r="111" spans="2:15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</row>
    <row r="112" spans="2:15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</row>
    <row r="113" spans="2:15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</row>
    <row r="114" spans="2:15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</row>
    <row r="115" spans="2:15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</row>
    <row r="116" spans="2:15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</row>
    <row r="117" spans="2:15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</row>
    <row r="118" spans="2:15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</row>
    <row r="119" spans="2:15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</row>
    <row r="120" spans="2:15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</row>
    <row r="121" spans="2:15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</row>
    <row r="122" spans="2:15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</row>
    <row r="123" spans="2:15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</row>
    <row r="124" spans="2:15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</row>
    <row r="125" spans="2:15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</row>
    <row r="126" spans="2:15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</row>
    <row r="127" spans="2:15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</row>
    <row r="128" spans="2:15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</row>
    <row r="129" spans="2:15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</row>
    <row r="130" spans="2:15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</row>
    <row r="131" spans="2:15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</row>
    <row r="132" spans="2:15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</row>
    <row r="133" spans="2:15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</row>
    <row r="134" spans="2:15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2:15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</row>
    <row r="136" spans="2:15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</row>
    <row r="137" spans="2:15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</row>
    <row r="138" spans="2:15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</row>
    <row r="139" spans="2:15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</row>
    <row r="140" spans="2:15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</row>
    <row r="141" spans="2:15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</row>
    <row r="142" spans="2:15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</row>
    <row r="143" spans="2:15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</row>
    <row r="144" spans="2:15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</row>
    <row r="145" spans="2:15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</row>
    <row r="146" spans="2:15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</row>
    <row r="147" spans="2:15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</row>
    <row r="148" spans="2:15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</row>
    <row r="149" spans="2:15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</row>
    <row r="150" spans="2:15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</row>
    <row r="151" spans="2:15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</row>
    <row r="152" spans="2:15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</row>
    <row r="153" spans="2:15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</row>
    <row r="154" spans="2:15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</row>
    <row r="155" spans="2:15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</row>
    <row r="156" spans="2:15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2:15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</row>
    <row r="158" spans="2:15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</row>
    <row r="159" spans="2:15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</row>
    <row r="160" spans="2:15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</row>
    <row r="161" spans="2:15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</row>
    <row r="162" spans="2:15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</row>
    <row r="163" spans="2:15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</row>
    <row r="164" spans="2:15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</row>
    <row r="165" spans="2:15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</row>
    <row r="166" spans="2:15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</row>
    <row r="167" spans="2:15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</row>
    <row r="168" spans="2:15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</row>
    <row r="169" spans="2:15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</row>
    <row r="170" spans="2:15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</row>
    <row r="171" spans="2:15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</row>
    <row r="172" spans="2:15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</row>
    <row r="173" spans="2:15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</row>
    <row r="174" spans="2:15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</row>
    <row r="175" spans="2:15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</row>
    <row r="176" spans="2:15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</row>
    <row r="177" spans="2:15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</row>
    <row r="178" spans="2:15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2:15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</row>
    <row r="180" spans="2:15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</row>
    <row r="181" spans="2:15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</row>
    <row r="182" spans="2:15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</row>
    <row r="183" spans="2:15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</row>
    <row r="184" spans="2:15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</row>
    <row r="185" spans="2:15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</row>
    <row r="186" spans="2:15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</row>
    <row r="187" spans="2:15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</row>
    <row r="188" spans="2:15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</row>
    <row r="189" spans="2:15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</row>
    <row r="190" spans="2:15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</row>
    <row r="191" spans="2:15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</row>
    <row r="192" spans="2:15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</row>
    <row r="193" spans="2:15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</row>
    <row r="194" spans="2:15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</row>
    <row r="195" spans="2:15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</row>
    <row r="196" spans="2:15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</row>
    <row r="197" spans="2:15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</row>
    <row r="198" spans="2:15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</row>
    <row r="199" spans="2:15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</row>
    <row r="200" spans="2:15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</row>
    <row r="201" spans="2:15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</row>
    <row r="202" spans="2:15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</row>
    <row r="203" spans="2:15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</row>
    <row r="204" spans="2:15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</row>
    <row r="205" spans="2:15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</row>
    <row r="206" spans="2:15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</row>
    <row r="207" spans="2:15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</row>
    <row r="208" spans="2:15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</row>
    <row r="209" spans="2:15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</row>
    <row r="210" spans="2:15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</row>
    <row r="211" spans="2:15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</row>
    <row r="212" spans="2:15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</row>
    <row r="213" spans="2:15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</row>
    <row r="214" spans="2:15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</row>
    <row r="215" spans="2:15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</row>
    <row r="216" spans="2:15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</row>
    <row r="217" spans="2:15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</row>
    <row r="218" spans="2:15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</row>
    <row r="219" spans="2:15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</row>
    <row r="220" spans="2:15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</row>
    <row r="221" spans="2:15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</row>
    <row r="222" spans="2:15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</row>
    <row r="223" spans="2:15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</row>
    <row r="224" spans="2:15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</row>
    <row r="225" spans="2:15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</row>
    <row r="226" spans="2:15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</row>
    <row r="227" spans="2:15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</row>
    <row r="228" spans="2:15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</row>
    <row r="229" spans="2:15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</row>
    <row r="230" spans="2:15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</row>
    <row r="231" spans="2:15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</row>
    <row r="232" spans="2:15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</row>
    <row r="233" spans="2:15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</row>
    <row r="234" spans="2:15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</row>
    <row r="235" spans="2:15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</row>
    <row r="236" spans="2:15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</row>
    <row r="237" spans="2:15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</row>
    <row r="238" spans="2:15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</row>
    <row r="239" spans="2:15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</row>
    <row r="240" spans="2:15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</row>
    <row r="241" spans="2:15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</row>
    <row r="242" spans="2:15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</row>
    <row r="243" spans="2:15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</row>
    <row r="244" spans="2:15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</row>
    <row r="245" spans="2:15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</row>
    <row r="246" spans="2:15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</row>
    <row r="247" spans="2:15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</row>
    <row r="248" spans="2:15"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2:15"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2:15"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2:15"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2:15"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2:15"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2:15"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2:15"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2:15"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2:15"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2:15"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2:15"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2:15"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2:15"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2:15"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2:15"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2:15"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2:15"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2:15"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2:15"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2:15"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2:15"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  <row r="301" spans="2:15"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</row>
    <row r="302" spans="2:15"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</row>
    <row r="303" spans="2:15"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</row>
    <row r="304" spans="2:15"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</row>
    <row r="305" spans="2:15"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</row>
    <row r="306" spans="2:15"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</row>
    <row r="307" spans="2:15"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</row>
    <row r="308" spans="2:15"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</row>
    <row r="309" spans="2:15"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</row>
    <row r="310" spans="2:15"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</row>
    <row r="311" spans="2:15"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</row>
    <row r="312" spans="2:15"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</row>
    <row r="313" spans="2:15"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</row>
    <row r="314" spans="2:15"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</row>
    <row r="315" spans="2:15"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</row>
    <row r="316" spans="2:15"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</row>
    <row r="317" spans="2:15"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</row>
    <row r="318" spans="2:15"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</row>
    <row r="319" spans="2:15"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</row>
    <row r="320" spans="2:15"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</row>
    <row r="321" spans="2:15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</row>
    <row r="322" spans="2:15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</row>
    <row r="323" spans="2:15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</row>
    <row r="324" spans="2:15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</row>
    <row r="325" spans="2:15">
      <c r="B325" s="116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</row>
    <row r="326" spans="2:15">
      <c r="B326" s="116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</row>
    <row r="327" spans="2:15">
      <c r="B327" s="117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</row>
    <row r="328" spans="2:15">
      <c r="B328" s="93"/>
      <c r="C328" s="93"/>
      <c r="D328" s="93"/>
      <c r="E328" s="93"/>
      <c r="F328" s="94"/>
      <c r="G328" s="94"/>
      <c r="H328" s="94"/>
      <c r="I328" s="94"/>
      <c r="J328" s="94"/>
      <c r="K328" s="94"/>
      <c r="L328" s="94"/>
      <c r="M328" s="94"/>
      <c r="N328" s="94"/>
      <c r="O328" s="94"/>
    </row>
    <row r="329" spans="2:15">
      <c r="B329" s="93"/>
      <c r="C329" s="93"/>
      <c r="D329" s="93"/>
      <c r="E329" s="93"/>
      <c r="F329" s="94"/>
      <c r="G329" s="94"/>
      <c r="H329" s="94"/>
      <c r="I329" s="94"/>
      <c r="J329" s="94"/>
      <c r="K329" s="94"/>
      <c r="L329" s="94"/>
      <c r="M329" s="94"/>
      <c r="N329" s="94"/>
      <c r="O329" s="94"/>
    </row>
    <row r="330" spans="2:15">
      <c r="B330" s="93"/>
      <c r="C330" s="93"/>
      <c r="D330" s="93"/>
      <c r="E330" s="93"/>
      <c r="F330" s="94"/>
      <c r="G330" s="94"/>
      <c r="H330" s="94"/>
      <c r="I330" s="94"/>
      <c r="J330" s="94"/>
      <c r="K330" s="94"/>
      <c r="L330" s="94"/>
      <c r="M330" s="94"/>
      <c r="N330" s="94"/>
      <c r="O330" s="94"/>
    </row>
    <row r="331" spans="2:15">
      <c r="B331" s="93"/>
      <c r="C331" s="93"/>
      <c r="D331" s="93"/>
      <c r="E331" s="93"/>
      <c r="F331" s="94"/>
      <c r="G331" s="94"/>
      <c r="H331" s="94"/>
      <c r="I331" s="94"/>
      <c r="J331" s="94"/>
      <c r="K331" s="94"/>
      <c r="L331" s="94"/>
      <c r="M331" s="94"/>
      <c r="N331" s="94"/>
      <c r="O331" s="94"/>
    </row>
    <row r="332" spans="2:15">
      <c r="B332" s="93"/>
      <c r="C332" s="93"/>
      <c r="D332" s="93"/>
      <c r="E332" s="93"/>
      <c r="F332" s="94"/>
      <c r="G332" s="94"/>
      <c r="H332" s="94"/>
      <c r="I332" s="94"/>
      <c r="J332" s="94"/>
      <c r="K332" s="94"/>
      <c r="L332" s="94"/>
      <c r="M332" s="94"/>
      <c r="N332" s="94"/>
      <c r="O332" s="94"/>
    </row>
    <row r="333" spans="2:15">
      <c r="B333" s="93"/>
      <c r="C333" s="93"/>
      <c r="D333" s="93"/>
      <c r="E333" s="93"/>
      <c r="F333" s="94"/>
      <c r="G333" s="94"/>
      <c r="H333" s="94"/>
      <c r="I333" s="94"/>
      <c r="J333" s="94"/>
      <c r="K333" s="94"/>
      <c r="L333" s="94"/>
      <c r="M333" s="94"/>
      <c r="N333" s="94"/>
      <c r="O333" s="94"/>
    </row>
    <row r="334" spans="2:15">
      <c r="B334" s="93"/>
      <c r="C334" s="93"/>
      <c r="D334" s="93"/>
      <c r="E334" s="93"/>
      <c r="F334" s="94"/>
      <c r="G334" s="94"/>
      <c r="H334" s="94"/>
      <c r="I334" s="94"/>
      <c r="J334" s="94"/>
      <c r="K334" s="94"/>
      <c r="L334" s="94"/>
      <c r="M334" s="94"/>
      <c r="N334" s="94"/>
      <c r="O334" s="94"/>
    </row>
    <row r="335" spans="2:15">
      <c r="B335" s="93"/>
      <c r="C335" s="93"/>
      <c r="D335" s="93"/>
      <c r="E335" s="93"/>
      <c r="F335" s="94"/>
      <c r="G335" s="94"/>
      <c r="H335" s="94"/>
      <c r="I335" s="94"/>
      <c r="J335" s="94"/>
      <c r="K335" s="94"/>
      <c r="L335" s="94"/>
      <c r="M335" s="94"/>
      <c r="N335" s="94"/>
      <c r="O335" s="94"/>
    </row>
    <row r="336" spans="2:15">
      <c r="B336" s="93"/>
      <c r="C336" s="93"/>
      <c r="D336" s="93"/>
      <c r="E336" s="93"/>
      <c r="F336" s="94"/>
      <c r="G336" s="94"/>
      <c r="H336" s="94"/>
      <c r="I336" s="94"/>
      <c r="J336" s="94"/>
      <c r="K336" s="94"/>
      <c r="L336" s="94"/>
      <c r="M336" s="94"/>
      <c r="N336" s="94"/>
      <c r="O336" s="94"/>
    </row>
    <row r="337" spans="2:15">
      <c r="B337" s="93"/>
      <c r="C337" s="93"/>
      <c r="D337" s="93"/>
      <c r="E337" s="93"/>
      <c r="F337" s="94"/>
      <c r="G337" s="94"/>
      <c r="H337" s="94"/>
      <c r="I337" s="94"/>
      <c r="J337" s="94"/>
      <c r="K337" s="94"/>
      <c r="L337" s="94"/>
      <c r="M337" s="94"/>
      <c r="N337" s="94"/>
      <c r="O337" s="94"/>
    </row>
    <row r="338" spans="2:15">
      <c r="B338" s="93"/>
      <c r="C338" s="93"/>
      <c r="D338" s="93"/>
      <c r="E338" s="93"/>
      <c r="F338" s="94"/>
      <c r="G338" s="94"/>
      <c r="H338" s="94"/>
      <c r="I338" s="94"/>
      <c r="J338" s="94"/>
      <c r="K338" s="94"/>
      <c r="L338" s="94"/>
      <c r="M338" s="94"/>
      <c r="N338" s="94"/>
      <c r="O338" s="94"/>
    </row>
    <row r="339" spans="2:15">
      <c r="B339" s="93"/>
      <c r="C339" s="93"/>
      <c r="D339" s="93"/>
      <c r="E339" s="93"/>
      <c r="F339" s="94"/>
      <c r="G339" s="94"/>
      <c r="H339" s="94"/>
      <c r="I339" s="94"/>
      <c r="J339" s="94"/>
      <c r="K339" s="94"/>
      <c r="L339" s="94"/>
      <c r="M339" s="94"/>
      <c r="N339" s="94"/>
      <c r="O339" s="94"/>
    </row>
    <row r="340" spans="2:15">
      <c r="B340" s="93"/>
      <c r="C340" s="93"/>
      <c r="D340" s="93"/>
      <c r="E340" s="93"/>
      <c r="F340" s="94"/>
      <c r="G340" s="94"/>
      <c r="H340" s="94"/>
      <c r="I340" s="94"/>
      <c r="J340" s="94"/>
      <c r="K340" s="94"/>
      <c r="L340" s="94"/>
      <c r="M340" s="94"/>
      <c r="N340" s="94"/>
      <c r="O340" s="94"/>
    </row>
    <row r="341" spans="2:15">
      <c r="B341" s="93"/>
      <c r="C341" s="93"/>
      <c r="D341" s="93"/>
      <c r="E341" s="93"/>
      <c r="F341" s="94"/>
      <c r="G341" s="94"/>
      <c r="H341" s="94"/>
      <c r="I341" s="94"/>
      <c r="J341" s="94"/>
      <c r="K341" s="94"/>
      <c r="L341" s="94"/>
      <c r="M341" s="94"/>
      <c r="N341" s="94"/>
      <c r="O341" s="94"/>
    </row>
    <row r="342" spans="2:15">
      <c r="B342" s="93"/>
      <c r="C342" s="93"/>
      <c r="D342" s="93"/>
      <c r="E342" s="93"/>
      <c r="F342" s="94"/>
      <c r="G342" s="94"/>
      <c r="H342" s="94"/>
      <c r="I342" s="94"/>
      <c r="J342" s="94"/>
      <c r="K342" s="94"/>
      <c r="L342" s="94"/>
      <c r="M342" s="94"/>
      <c r="N342" s="94"/>
      <c r="O342" s="94"/>
    </row>
    <row r="343" spans="2:15">
      <c r="B343" s="93"/>
      <c r="C343" s="93"/>
      <c r="D343" s="93"/>
      <c r="E343" s="93"/>
      <c r="F343" s="94"/>
      <c r="G343" s="94"/>
      <c r="H343" s="94"/>
      <c r="I343" s="94"/>
      <c r="J343" s="94"/>
      <c r="K343" s="94"/>
      <c r="L343" s="94"/>
      <c r="M343" s="94"/>
      <c r="N343" s="94"/>
      <c r="O343" s="94"/>
    </row>
    <row r="344" spans="2:15">
      <c r="B344" s="93"/>
      <c r="C344" s="93"/>
      <c r="D344" s="93"/>
      <c r="E344" s="93"/>
      <c r="F344" s="94"/>
      <c r="G344" s="94"/>
      <c r="H344" s="94"/>
      <c r="I344" s="94"/>
      <c r="J344" s="94"/>
      <c r="K344" s="94"/>
      <c r="L344" s="94"/>
      <c r="M344" s="94"/>
      <c r="N344" s="94"/>
      <c r="O344" s="94"/>
    </row>
    <row r="345" spans="2:15">
      <c r="B345" s="93"/>
      <c r="C345" s="93"/>
      <c r="D345" s="93"/>
      <c r="E345" s="93"/>
      <c r="F345" s="94"/>
      <c r="G345" s="94"/>
      <c r="H345" s="94"/>
      <c r="I345" s="94"/>
      <c r="J345" s="94"/>
      <c r="K345" s="94"/>
      <c r="L345" s="94"/>
      <c r="M345" s="94"/>
      <c r="N345" s="94"/>
      <c r="O345" s="94"/>
    </row>
    <row r="346" spans="2:15">
      <c r="B346" s="93"/>
      <c r="C346" s="93"/>
      <c r="D346" s="93"/>
      <c r="E346" s="93"/>
      <c r="F346" s="94"/>
      <c r="G346" s="94"/>
      <c r="H346" s="94"/>
      <c r="I346" s="94"/>
      <c r="J346" s="94"/>
      <c r="K346" s="94"/>
      <c r="L346" s="94"/>
      <c r="M346" s="94"/>
      <c r="N346" s="94"/>
      <c r="O346" s="94"/>
    </row>
    <row r="347" spans="2:15">
      <c r="B347" s="93"/>
      <c r="C347" s="93"/>
      <c r="D347" s="93"/>
      <c r="E347" s="93"/>
      <c r="F347" s="94"/>
      <c r="G347" s="94"/>
      <c r="H347" s="94"/>
      <c r="I347" s="94"/>
      <c r="J347" s="94"/>
      <c r="K347" s="94"/>
      <c r="L347" s="94"/>
      <c r="M347" s="94"/>
      <c r="N347" s="94"/>
      <c r="O347" s="94"/>
    </row>
    <row r="348" spans="2:15">
      <c r="B348" s="93"/>
      <c r="C348" s="93"/>
      <c r="D348" s="93"/>
      <c r="E348" s="93"/>
      <c r="F348" s="94"/>
      <c r="G348" s="94"/>
      <c r="H348" s="94"/>
      <c r="I348" s="94"/>
      <c r="J348" s="94"/>
      <c r="K348" s="94"/>
      <c r="L348" s="94"/>
      <c r="M348" s="94"/>
      <c r="N348" s="94"/>
      <c r="O348" s="94"/>
    </row>
    <row r="349" spans="2:15">
      <c r="B349" s="93"/>
      <c r="C349" s="93"/>
      <c r="D349" s="93"/>
      <c r="E349" s="93"/>
      <c r="F349" s="94"/>
      <c r="G349" s="94"/>
      <c r="H349" s="94"/>
      <c r="I349" s="94"/>
      <c r="J349" s="94"/>
      <c r="K349" s="94"/>
      <c r="L349" s="94"/>
      <c r="M349" s="94"/>
      <c r="N349" s="94"/>
      <c r="O349" s="94"/>
    </row>
    <row r="350" spans="2:15">
      <c r="B350" s="93"/>
      <c r="C350" s="93"/>
      <c r="D350" s="93"/>
      <c r="E350" s="93"/>
      <c r="F350" s="94"/>
      <c r="G350" s="94"/>
      <c r="H350" s="94"/>
      <c r="I350" s="94"/>
      <c r="J350" s="94"/>
      <c r="K350" s="94"/>
      <c r="L350" s="94"/>
      <c r="M350" s="94"/>
      <c r="N350" s="94"/>
      <c r="O350" s="94"/>
    </row>
    <row r="351" spans="2:15">
      <c r="B351" s="93"/>
      <c r="C351" s="93"/>
      <c r="D351" s="93"/>
      <c r="E351" s="93"/>
      <c r="F351" s="94"/>
      <c r="G351" s="94"/>
      <c r="H351" s="94"/>
      <c r="I351" s="94"/>
      <c r="J351" s="94"/>
      <c r="K351" s="94"/>
      <c r="L351" s="94"/>
      <c r="M351" s="94"/>
      <c r="N351" s="94"/>
      <c r="O351" s="94"/>
    </row>
    <row r="352" spans="2:15">
      <c r="B352" s="93"/>
      <c r="C352" s="93"/>
      <c r="D352" s="93"/>
      <c r="E352" s="93"/>
      <c r="F352" s="94"/>
      <c r="G352" s="94"/>
      <c r="H352" s="94"/>
      <c r="I352" s="94"/>
      <c r="J352" s="94"/>
      <c r="K352" s="94"/>
      <c r="L352" s="94"/>
      <c r="M352" s="94"/>
      <c r="N352" s="94"/>
      <c r="O352" s="94"/>
    </row>
    <row r="353" spans="2:15">
      <c r="B353" s="93"/>
      <c r="C353" s="93"/>
      <c r="D353" s="93"/>
      <c r="E353" s="93"/>
      <c r="F353" s="94"/>
      <c r="G353" s="94"/>
      <c r="H353" s="94"/>
      <c r="I353" s="94"/>
      <c r="J353" s="94"/>
      <c r="K353" s="94"/>
      <c r="L353" s="94"/>
      <c r="M353" s="94"/>
      <c r="N353" s="94"/>
      <c r="O353" s="94"/>
    </row>
    <row r="354" spans="2:15">
      <c r="B354" s="93"/>
      <c r="C354" s="93"/>
      <c r="D354" s="93"/>
      <c r="E354" s="93"/>
      <c r="F354" s="94"/>
      <c r="G354" s="94"/>
      <c r="H354" s="94"/>
      <c r="I354" s="94"/>
      <c r="J354" s="94"/>
      <c r="K354" s="94"/>
      <c r="L354" s="94"/>
      <c r="M354" s="94"/>
      <c r="N354" s="94"/>
      <c r="O354" s="94"/>
    </row>
    <row r="355" spans="2:15">
      <c r="B355" s="93"/>
      <c r="C355" s="93"/>
      <c r="D355" s="93"/>
      <c r="E355" s="93"/>
      <c r="F355" s="94"/>
      <c r="G355" s="94"/>
      <c r="H355" s="94"/>
      <c r="I355" s="94"/>
      <c r="J355" s="94"/>
      <c r="K355" s="94"/>
      <c r="L355" s="94"/>
      <c r="M355" s="94"/>
      <c r="N355" s="94"/>
      <c r="O355" s="94"/>
    </row>
    <row r="356" spans="2:15">
      <c r="B356" s="93"/>
      <c r="C356" s="93"/>
      <c r="D356" s="93"/>
      <c r="E356" s="93"/>
      <c r="F356" s="94"/>
      <c r="G356" s="94"/>
      <c r="H356" s="94"/>
      <c r="I356" s="94"/>
      <c r="J356" s="94"/>
      <c r="K356" s="94"/>
      <c r="L356" s="94"/>
      <c r="M356" s="94"/>
      <c r="N356" s="94"/>
      <c r="O356" s="94"/>
    </row>
    <row r="357" spans="2:15">
      <c r="B357" s="93"/>
      <c r="C357" s="93"/>
      <c r="D357" s="93"/>
      <c r="E357" s="93"/>
      <c r="F357" s="94"/>
      <c r="G357" s="94"/>
      <c r="H357" s="94"/>
      <c r="I357" s="94"/>
      <c r="J357" s="94"/>
      <c r="K357" s="94"/>
      <c r="L357" s="94"/>
      <c r="M357" s="94"/>
      <c r="N357" s="94"/>
      <c r="O357" s="94"/>
    </row>
    <row r="358" spans="2:15">
      <c r="B358" s="93"/>
      <c r="C358" s="93"/>
      <c r="D358" s="93"/>
      <c r="E358" s="93"/>
      <c r="F358" s="94"/>
      <c r="G358" s="94"/>
      <c r="H358" s="94"/>
      <c r="I358" s="94"/>
      <c r="J358" s="94"/>
      <c r="K358" s="94"/>
      <c r="L358" s="94"/>
      <c r="M358" s="94"/>
      <c r="N358" s="94"/>
      <c r="O358" s="94"/>
    </row>
    <row r="359" spans="2:15">
      <c r="B359" s="93"/>
      <c r="C359" s="93"/>
      <c r="D359" s="93"/>
      <c r="E359" s="93"/>
      <c r="F359" s="94"/>
      <c r="G359" s="94"/>
      <c r="H359" s="94"/>
      <c r="I359" s="94"/>
      <c r="J359" s="94"/>
      <c r="K359" s="94"/>
      <c r="L359" s="94"/>
      <c r="M359" s="94"/>
      <c r="N359" s="94"/>
      <c r="O359" s="94"/>
    </row>
    <row r="360" spans="2:15">
      <c r="B360" s="93"/>
      <c r="C360" s="93"/>
      <c r="D360" s="93"/>
      <c r="E360" s="93"/>
      <c r="F360" s="94"/>
      <c r="G360" s="94"/>
      <c r="H360" s="94"/>
      <c r="I360" s="94"/>
      <c r="J360" s="94"/>
      <c r="K360" s="94"/>
      <c r="L360" s="94"/>
      <c r="M360" s="94"/>
      <c r="N360" s="94"/>
      <c r="O360" s="94"/>
    </row>
    <row r="361" spans="2:15">
      <c r="B361" s="93"/>
      <c r="C361" s="93"/>
      <c r="D361" s="93"/>
      <c r="E361" s="93"/>
      <c r="F361" s="94"/>
      <c r="G361" s="94"/>
      <c r="H361" s="94"/>
      <c r="I361" s="94"/>
      <c r="J361" s="94"/>
      <c r="K361" s="94"/>
      <c r="L361" s="94"/>
      <c r="M361" s="94"/>
      <c r="N361" s="94"/>
      <c r="O361" s="94"/>
    </row>
    <row r="362" spans="2:15">
      <c r="B362" s="93"/>
      <c r="C362" s="93"/>
      <c r="D362" s="93"/>
      <c r="E362" s="93"/>
      <c r="F362" s="94"/>
      <c r="G362" s="94"/>
      <c r="H362" s="94"/>
      <c r="I362" s="94"/>
      <c r="J362" s="94"/>
      <c r="K362" s="94"/>
      <c r="L362" s="94"/>
      <c r="M362" s="94"/>
      <c r="N362" s="94"/>
      <c r="O362" s="94"/>
    </row>
    <row r="363" spans="2:15">
      <c r="B363" s="93"/>
      <c r="C363" s="93"/>
      <c r="D363" s="93"/>
      <c r="E363" s="93"/>
      <c r="F363" s="94"/>
      <c r="G363" s="94"/>
      <c r="H363" s="94"/>
      <c r="I363" s="94"/>
      <c r="J363" s="94"/>
      <c r="K363" s="94"/>
      <c r="L363" s="94"/>
      <c r="M363" s="94"/>
      <c r="N363" s="94"/>
      <c r="O363" s="94"/>
    </row>
    <row r="364" spans="2:15">
      <c r="B364" s="93"/>
      <c r="C364" s="93"/>
      <c r="D364" s="93"/>
      <c r="E364" s="93"/>
      <c r="F364" s="94"/>
      <c r="G364" s="94"/>
      <c r="H364" s="94"/>
      <c r="I364" s="94"/>
      <c r="J364" s="94"/>
      <c r="K364" s="94"/>
      <c r="L364" s="94"/>
      <c r="M364" s="94"/>
      <c r="N364" s="94"/>
      <c r="O364" s="94"/>
    </row>
    <row r="365" spans="2:15">
      <c r="B365" s="93"/>
      <c r="C365" s="93"/>
      <c r="D365" s="93"/>
      <c r="E365" s="93"/>
      <c r="F365" s="94"/>
      <c r="G365" s="94"/>
      <c r="H365" s="94"/>
      <c r="I365" s="94"/>
      <c r="J365" s="94"/>
      <c r="K365" s="94"/>
      <c r="L365" s="94"/>
      <c r="M365" s="94"/>
      <c r="N365" s="94"/>
      <c r="O365" s="94"/>
    </row>
    <row r="366" spans="2:15">
      <c r="B366" s="93"/>
      <c r="C366" s="93"/>
      <c r="D366" s="93"/>
      <c r="E366" s="93"/>
      <c r="F366" s="94"/>
      <c r="G366" s="94"/>
      <c r="H366" s="94"/>
      <c r="I366" s="94"/>
      <c r="J366" s="94"/>
      <c r="K366" s="94"/>
      <c r="L366" s="94"/>
      <c r="M366" s="94"/>
      <c r="N366" s="94"/>
      <c r="O366" s="94"/>
    </row>
    <row r="367" spans="2:15">
      <c r="B367" s="93"/>
      <c r="C367" s="93"/>
      <c r="D367" s="93"/>
      <c r="E367" s="93"/>
      <c r="F367" s="94"/>
      <c r="G367" s="94"/>
      <c r="H367" s="94"/>
      <c r="I367" s="94"/>
      <c r="J367" s="94"/>
      <c r="K367" s="94"/>
      <c r="L367" s="94"/>
      <c r="M367" s="94"/>
      <c r="N367" s="94"/>
      <c r="O367" s="94"/>
    </row>
    <row r="368" spans="2:15">
      <c r="B368" s="93"/>
      <c r="C368" s="93"/>
      <c r="D368" s="93"/>
      <c r="E368" s="93"/>
      <c r="F368" s="94"/>
      <c r="G368" s="94"/>
      <c r="H368" s="94"/>
      <c r="I368" s="94"/>
      <c r="J368" s="94"/>
      <c r="K368" s="94"/>
      <c r="L368" s="94"/>
      <c r="M368" s="94"/>
      <c r="N368" s="94"/>
      <c r="O368" s="94"/>
    </row>
    <row r="369" spans="2:15">
      <c r="B369" s="93"/>
      <c r="C369" s="93"/>
      <c r="D369" s="93"/>
      <c r="E369" s="93"/>
      <c r="F369" s="94"/>
      <c r="G369" s="94"/>
      <c r="H369" s="94"/>
      <c r="I369" s="94"/>
      <c r="J369" s="94"/>
      <c r="K369" s="94"/>
      <c r="L369" s="94"/>
      <c r="M369" s="94"/>
      <c r="N369" s="94"/>
      <c r="O369" s="94"/>
    </row>
    <row r="370" spans="2:15">
      <c r="B370" s="93"/>
      <c r="C370" s="93"/>
      <c r="D370" s="93"/>
      <c r="E370" s="93"/>
      <c r="F370" s="94"/>
      <c r="G370" s="94"/>
      <c r="H370" s="94"/>
      <c r="I370" s="94"/>
      <c r="J370" s="94"/>
      <c r="K370" s="94"/>
      <c r="L370" s="94"/>
      <c r="M370" s="94"/>
      <c r="N370" s="94"/>
      <c r="O370" s="94"/>
    </row>
    <row r="371" spans="2:15">
      <c r="B371" s="93"/>
      <c r="C371" s="93"/>
      <c r="D371" s="93"/>
      <c r="E371" s="93"/>
      <c r="F371" s="94"/>
      <c r="G371" s="94"/>
      <c r="H371" s="94"/>
      <c r="I371" s="94"/>
      <c r="J371" s="94"/>
      <c r="K371" s="94"/>
      <c r="L371" s="94"/>
      <c r="M371" s="94"/>
      <c r="N371" s="94"/>
      <c r="O371" s="94"/>
    </row>
    <row r="372" spans="2:15">
      <c r="B372" s="93"/>
      <c r="C372" s="93"/>
      <c r="D372" s="93"/>
      <c r="E372" s="93"/>
      <c r="F372" s="94"/>
      <c r="G372" s="94"/>
      <c r="H372" s="94"/>
      <c r="I372" s="94"/>
      <c r="J372" s="94"/>
      <c r="K372" s="94"/>
      <c r="L372" s="94"/>
      <c r="M372" s="94"/>
      <c r="N372" s="94"/>
      <c r="O372" s="94"/>
    </row>
    <row r="373" spans="2:15">
      <c r="B373" s="93"/>
      <c r="C373" s="93"/>
      <c r="D373" s="93"/>
      <c r="E373" s="93"/>
      <c r="F373" s="94"/>
      <c r="G373" s="94"/>
      <c r="H373" s="94"/>
      <c r="I373" s="94"/>
      <c r="J373" s="94"/>
      <c r="K373" s="94"/>
      <c r="L373" s="94"/>
      <c r="M373" s="94"/>
      <c r="N373" s="94"/>
      <c r="O373" s="94"/>
    </row>
    <row r="374" spans="2:15">
      <c r="B374" s="93"/>
      <c r="C374" s="93"/>
      <c r="D374" s="93"/>
      <c r="E374" s="93"/>
      <c r="F374" s="94"/>
      <c r="G374" s="94"/>
      <c r="H374" s="94"/>
      <c r="I374" s="94"/>
      <c r="J374" s="94"/>
      <c r="K374" s="94"/>
      <c r="L374" s="94"/>
      <c r="M374" s="94"/>
      <c r="N374" s="94"/>
      <c r="O374" s="94"/>
    </row>
    <row r="375" spans="2:15">
      <c r="B375" s="93"/>
      <c r="C375" s="93"/>
      <c r="D375" s="93"/>
      <c r="E375" s="93"/>
      <c r="F375" s="94"/>
      <c r="G375" s="94"/>
      <c r="H375" s="94"/>
      <c r="I375" s="94"/>
      <c r="J375" s="94"/>
      <c r="K375" s="94"/>
      <c r="L375" s="94"/>
      <c r="M375" s="94"/>
      <c r="N375" s="94"/>
      <c r="O375" s="94"/>
    </row>
    <row r="376" spans="2:15">
      <c r="B376" s="93"/>
      <c r="C376" s="93"/>
      <c r="D376" s="93"/>
      <c r="E376" s="93"/>
      <c r="F376" s="94"/>
      <c r="G376" s="94"/>
      <c r="H376" s="94"/>
      <c r="I376" s="94"/>
      <c r="J376" s="94"/>
      <c r="K376" s="94"/>
      <c r="L376" s="94"/>
      <c r="M376" s="94"/>
      <c r="N376" s="94"/>
      <c r="O376" s="94"/>
    </row>
    <row r="377" spans="2:15">
      <c r="B377" s="93"/>
      <c r="C377" s="93"/>
      <c r="D377" s="93"/>
      <c r="E377" s="93"/>
      <c r="F377" s="94"/>
      <c r="G377" s="94"/>
      <c r="H377" s="94"/>
      <c r="I377" s="94"/>
      <c r="J377" s="94"/>
      <c r="K377" s="94"/>
      <c r="L377" s="94"/>
      <c r="M377" s="94"/>
      <c r="N377" s="94"/>
      <c r="O377" s="94"/>
    </row>
    <row r="378" spans="2:15">
      <c r="B378" s="93"/>
      <c r="C378" s="93"/>
      <c r="D378" s="93"/>
      <c r="E378" s="93"/>
      <c r="F378" s="94"/>
      <c r="G378" s="94"/>
      <c r="H378" s="94"/>
      <c r="I378" s="94"/>
      <c r="J378" s="94"/>
      <c r="K378" s="94"/>
      <c r="L378" s="94"/>
      <c r="M378" s="94"/>
      <c r="N378" s="94"/>
      <c r="O378" s="94"/>
    </row>
    <row r="379" spans="2:15">
      <c r="B379" s="93"/>
      <c r="C379" s="93"/>
      <c r="D379" s="93"/>
      <c r="E379" s="93"/>
      <c r="F379" s="94"/>
      <c r="G379" s="94"/>
      <c r="H379" s="94"/>
      <c r="I379" s="94"/>
      <c r="J379" s="94"/>
      <c r="K379" s="94"/>
      <c r="L379" s="94"/>
      <c r="M379" s="94"/>
      <c r="N379" s="94"/>
      <c r="O379" s="94"/>
    </row>
    <row r="380" spans="2:15">
      <c r="B380" s="93"/>
      <c r="C380" s="93"/>
      <c r="D380" s="93"/>
      <c r="E380" s="93"/>
      <c r="F380" s="94"/>
      <c r="G380" s="94"/>
      <c r="H380" s="94"/>
      <c r="I380" s="94"/>
      <c r="J380" s="94"/>
      <c r="K380" s="94"/>
      <c r="L380" s="94"/>
      <c r="M380" s="94"/>
      <c r="N380" s="94"/>
      <c r="O380" s="94"/>
    </row>
    <row r="381" spans="2:15">
      <c r="B381" s="93"/>
      <c r="C381" s="93"/>
      <c r="D381" s="93"/>
      <c r="E381" s="93"/>
      <c r="F381" s="94"/>
      <c r="G381" s="94"/>
      <c r="H381" s="94"/>
      <c r="I381" s="94"/>
      <c r="J381" s="94"/>
      <c r="K381" s="94"/>
      <c r="L381" s="94"/>
      <c r="M381" s="94"/>
      <c r="N381" s="94"/>
      <c r="O381" s="94"/>
    </row>
    <row r="382" spans="2:15">
      <c r="B382" s="93"/>
      <c r="C382" s="93"/>
      <c r="D382" s="93"/>
      <c r="E382" s="93"/>
      <c r="F382" s="94"/>
      <c r="G382" s="94"/>
      <c r="H382" s="94"/>
      <c r="I382" s="94"/>
      <c r="J382" s="94"/>
      <c r="K382" s="94"/>
      <c r="L382" s="94"/>
      <c r="M382" s="94"/>
      <c r="N382" s="94"/>
      <c r="O382" s="94"/>
    </row>
    <row r="383" spans="2:15">
      <c r="B383" s="93"/>
      <c r="C383" s="93"/>
      <c r="D383" s="93"/>
      <c r="E383" s="93"/>
      <c r="F383" s="94"/>
      <c r="G383" s="94"/>
      <c r="H383" s="94"/>
      <c r="I383" s="94"/>
      <c r="J383" s="94"/>
      <c r="K383" s="94"/>
      <c r="L383" s="94"/>
      <c r="M383" s="94"/>
      <c r="N383" s="94"/>
      <c r="O383" s="94"/>
    </row>
    <row r="384" spans="2:15">
      <c r="B384" s="93"/>
      <c r="C384" s="93"/>
      <c r="D384" s="93"/>
      <c r="E384" s="93"/>
      <c r="F384" s="94"/>
      <c r="G384" s="94"/>
      <c r="H384" s="94"/>
      <c r="I384" s="94"/>
      <c r="J384" s="94"/>
      <c r="K384" s="94"/>
      <c r="L384" s="94"/>
      <c r="M384" s="94"/>
      <c r="N384" s="94"/>
      <c r="O384" s="94"/>
    </row>
    <row r="385" spans="2:15">
      <c r="B385" s="93"/>
      <c r="C385" s="93"/>
      <c r="D385" s="93"/>
      <c r="E385" s="93"/>
      <c r="F385" s="94"/>
      <c r="G385" s="94"/>
      <c r="H385" s="94"/>
      <c r="I385" s="94"/>
      <c r="J385" s="94"/>
      <c r="K385" s="94"/>
      <c r="L385" s="94"/>
      <c r="M385" s="94"/>
      <c r="N385" s="94"/>
      <c r="O385" s="94"/>
    </row>
    <row r="386" spans="2:15">
      <c r="B386" s="93"/>
      <c r="C386" s="93"/>
      <c r="D386" s="93"/>
      <c r="E386" s="93"/>
      <c r="F386" s="94"/>
      <c r="G386" s="94"/>
      <c r="H386" s="94"/>
      <c r="I386" s="94"/>
      <c r="J386" s="94"/>
      <c r="K386" s="94"/>
      <c r="L386" s="94"/>
      <c r="M386" s="94"/>
      <c r="N386" s="94"/>
      <c r="O386" s="94"/>
    </row>
    <row r="387" spans="2:15">
      <c r="B387" s="93"/>
      <c r="C387" s="93"/>
      <c r="D387" s="93"/>
      <c r="E387" s="93"/>
      <c r="F387" s="94"/>
      <c r="G387" s="94"/>
      <c r="H387" s="94"/>
      <c r="I387" s="94"/>
      <c r="J387" s="94"/>
      <c r="K387" s="94"/>
      <c r="L387" s="94"/>
      <c r="M387" s="94"/>
      <c r="N387" s="94"/>
      <c r="O387" s="94"/>
    </row>
    <row r="388" spans="2:15">
      <c r="B388" s="93"/>
      <c r="C388" s="93"/>
      <c r="D388" s="93"/>
      <c r="E388" s="93"/>
      <c r="F388" s="94"/>
      <c r="G388" s="94"/>
      <c r="H388" s="94"/>
      <c r="I388" s="94"/>
      <c r="J388" s="94"/>
      <c r="K388" s="94"/>
      <c r="L388" s="94"/>
      <c r="M388" s="94"/>
      <c r="N388" s="94"/>
      <c r="O388" s="94"/>
    </row>
    <row r="389" spans="2:15">
      <c r="B389" s="93"/>
      <c r="C389" s="93"/>
      <c r="D389" s="93"/>
      <c r="E389" s="93"/>
      <c r="F389" s="94"/>
      <c r="G389" s="94"/>
      <c r="H389" s="94"/>
      <c r="I389" s="94"/>
      <c r="J389" s="94"/>
      <c r="K389" s="94"/>
      <c r="L389" s="94"/>
      <c r="M389" s="94"/>
      <c r="N389" s="94"/>
      <c r="O389" s="94"/>
    </row>
    <row r="390" spans="2:15">
      <c r="B390" s="93"/>
      <c r="C390" s="93"/>
      <c r="D390" s="93"/>
      <c r="E390" s="93"/>
      <c r="F390" s="94"/>
      <c r="G390" s="94"/>
      <c r="H390" s="94"/>
      <c r="I390" s="94"/>
      <c r="J390" s="94"/>
      <c r="K390" s="94"/>
      <c r="L390" s="94"/>
      <c r="M390" s="94"/>
      <c r="N390" s="94"/>
      <c r="O390" s="94"/>
    </row>
    <row r="391" spans="2:15">
      <c r="B391" s="93"/>
      <c r="C391" s="93"/>
      <c r="D391" s="93"/>
      <c r="E391" s="93"/>
      <c r="F391" s="94"/>
      <c r="G391" s="94"/>
      <c r="H391" s="94"/>
      <c r="I391" s="94"/>
      <c r="J391" s="94"/>
      <c r="K391" s="94"/>
      <c r="L391" s="94"/>
      <c r="M391" s="94"/>
      <c r="N391" s="94"/>
      <c r="O391" s="94"/>
    </row>
    <row r="392" spans="2:15">
      <c r="B392" s="93"/>
      <c r="C392" s="93"/>
      <c r="D392" s="93"/>
      <c r="E392" s="93"/>
      <c r="F392" s="94"/>
      <c r="G392" s="94"/>
      <c r="H392" s="94"/>
      <c r="I392" s="94"/>
      <c r="J392" s="94"/>
      <c r="K392" s="94"/>
      <c r="L392" s="94"/>
      <c r="M392" s="94"/>
      <c r="N392" s="94"/>
      <c r="O392" s="94"/>
    </row>
    <row r="393" spans="2:15">
      <c r="B393" s="93"/>
      <c r="C393" s="93"/>
      <c r="D393" s="93"/>
      <c r="E393" s="93"/>
      <c r="F393" s="94"/>
      <c r="G393" s="94"/>
      <c r="H393" s="94"/>
      <c r="I393" s="94"/>
      <c r="J393" s="94"/>
      <c r="K393" s="94"/>
      <c r="L393" s="94"/>
      <c r="M393" s="94"/>
      <c r="N393" s="94"/>
      <c r="O393" s="94"/>
    </row>
    <row r="394" spans="2:15">
      <c r="B394" s="93"/>
      <c r="C394" s="93"/>
      <c r="D394" s="93"/>
      <c r="E394" s="93"/>
      <c r="F394" s="94"/>
      <c r="G394" s="94"/>
      <c r="H394" s="94"/>
      <c r="I394" s="94"/>
      <c r="J394" s="94"/>
      <c r="K394" s="94"/>
      <c r="L394" s="94"/>
      <c r="M394" s="94"/>
      <c r="N394" s="94"/>
      <c r="O394" s="94"/>
    </row>
    <row r="395" spans="2:15">
      <c r="B395" s="93"/>
      <c r="C395" s="93"/>
      <c r="D395" s="93"/>
      <c r="E395" s="93"/>
      <c r="F395" s="94"/>
      <c r="G395" s="94"/>
      <c r="H395" s="94"/>
      <c r="I395" s="94"/>
      <c r="J395" s="94"/>
      <c r="K395" s="94"/>
      <c r="L395" s="94"/>
      <c r="M395" s="94"/>
      <c r="N395" s="94"/>
      <c r="O395" s="94"/>
    </row>
    <row r="396" spans="2:15">
      <c r="B396" s="93"/>
      <c r="C396" s="93"/>
      <c r="D396" s="93"/>
      <c r="E396" s="93"/>
      <c r="F396" s="94"/>
      <c r="G396" s="94"/>
      <c r="H396" s="94"/>
      <c r="I396" s="94"/>
      <c r="J396" s="94"/>
      <c r="K396" s="94"/>
      <c r="L396" s="94"/>
      <c r="M396" s="94"/>
      <c r="N396" s="94"/>
      <c r="O396" s="94"/>
    </row>
    <row r="397" spans="2:15">
      <c r="B397" s="93"/>
      <c r="C397" s="93"/>
      <c r="D397" s="93"/>
      <c r="E397" s="93"/>
      <c r="F397" s="94"/>
      <c r="G397" s="94"/>
      <c r="H397" s="94"/>
      <c r="I397" s="94"/>
      <c r="J397" s="94"/>
      <c r="K397" s="94"/>
      <c r="L397" s="94"/>
      <c r="M397" s="94"/>
      <c r="N397" s="94"/>
      <c r="O397" s="94"/>
    </row>
    <row r="398" spans="2:15">
      <c r="B398" s="93"/>
      <c r="C398" s="93"/>
      <c r="D398" s="93"/>
      <c r="E398" s="93"/>
      <c r="F398" s="94"/>
      <c r="G398" s="94"/>
      <c r="H398" s="94"/>
      <c r="I398" s="94"/>
      <c r="J398" s="94"/>
      <c r="K398" s="94"/>
      <c r="L398" s="94"/>
      <c r="M398" s="94"/>
      <c r="N398" s="94"/>
      <c r="O398" s="94"/>
    </row>
    <row r="399" spans="2:15">
      <c r="B399" s="93"/>
      <c r="C399" s="93"/>
      <c r="D399" s="93"/>
      <c r="E399" s="93"/>
      <c r="F399" s="94"/>
      <c r="G399" s="94"/>
      <c r="H399" s="94"/>
      <c r="I399" s="94"/>
      <c r="J399" s="94"/>
      <c r="K399" s="94"/>
      <c r="L399" s="94"/>
      <c r="M399" s="94"/>
      <c r="N399" s="94"/>
      <c r="O399" s="94"/>
    </row>
    <row r="400" spans="2:15">
      <c r="B400" s="93"/>
      <c r="C400" s="93"/>
      <c r="D400" s="93"/>
      <c r="E400" s="93"/>
      <c r="F400" s="94"/>
      <c r="G400" s="94"/>
      <c r="H400" s="94"/>
      <c r="I400" s="94"/>
      <c r="J400" s="94"/>
      <c r="K400" s="94"/>
      <c r="L400" s="94"/>
      <c r="M400" s="94"/>
      <c r="N400" s="94"/>
      <c r="O400" s="94"/>
    </row>
    <row r="401" spans="2:15">
      <c r="B401" s="93"/>
      <c r="C401" s="93"/>
      <c r="D401" s="93"/>
      <c r="E401" s="93"/>
      <c r="F401" s="94"/>
      <c r="G401" s="94"/>
      <c r="H401" s="94"/>
      <c r="I401" s="94"/>
      <c r="J401" s="94"/>
      <c r="K401" s="94"/>
      <c r="L401" s="94"/>
      <c r="M401" s="94"/>
      <c r="N401" s="94"/>
      <c r="O401" s="94"/>
    </row>
    <row r="402" spans="2:15">
      <c r="B402" s="93"/>
      <c r="C402" s="93"/>
      <c r="D402" s="93"/>
      <c r="E402" s="93"/>
      <c r="F402" s="94"/>
      <c r="G402" s="94"/>
      <c r="H402" s="94"/>
      <c r="I402" s="94"/>
      <c r="J402" s="94"/>
      <c r="K402" s="94"/>
      <c r="L402" s="94"/>
      <c r="M402" s="94"/>
      <c r="N402" s="94"/>
      <c r="O402" s="94"/>
    </row>
    <row r="403" spans="2:15">
      <c r="B403" s="93"/>
      <c r="C403" s="93"/>
      <c r="D403" s="93"/>
      <c r="E403" s="93"/>
      <c r="F403" s="94"/>
      <c r="G403" s="94"/>
      <c r="H403" s="94"/>
      <c r="I403" s="94"/>
      <c r="J403" s="94"/>
      <c r="K403" s="94"/>
      <c r="L403" s="94"/>
      <c r="M403" s="94"/>
      <c r="N403" s="94"/>
      <c r="O403" s="94"/>
    </row>
    <row r="404" spans="2:15">
      <c r="B404" s="93"/>
      <c r="C404" s="93"/>
      <c r="D404" s="93"/>
      <c r="E404" s="93"/>
      <c r="F404" s="94"/>
      <c r="G404" s="94"/>
      <c r="H404" s="94"/>
      <c r="I404" s="94"/>
      <c r="J404" s="94"/>
      <c r="K404" s="94"/>
      <c r="L404" s="94"/>
      <c r="M404" s="94"/>
      <c r="N404" s="94"/>
      <c r="O404" s="94"/>
    </row>
    <row r="405" spans="2:15">
      <c r="B405" s="93"/>
      <c r="C405" s="93"/>
      <c r="D405" s="93"/>
      <c r="E405" s="93"/>
      <c r="F405" s="94"/>
      <c r="G405" s="94"/>
      <c r="H405" s="94"/>
      <c r="I405" s="94"/>
      <c r="J405" s="94"/>
      <c r="K405" s="94"/>
      <c r="L405" s="94"/>
      <c r="M405" s="94"/>
      <c r="N405" s="94"/>
      <c r="O405" s="94"/>
    </row>
    <row r="406" spans="2:15">
      <c r="B406" s="93"/>
      <c r="C406" s="93"/>
      <c r="D406" s="93"/>
      <c r="E406" s="93"/>
      <c r="F406" s="94"/>
      <c r="G406" s="94"/>
      <c r="H406" s="94"/>
      <c r="I406" s="94"/>
      <c r="J406" s="94"/>
      <c r="K406" s="94"/>
      <c r="L406" s="94"/>
      <c r="M406" s="94"/>
      <c r="N406" s="94"/>
      <c r="O406" s="94"/>
    </row>
    <row r="407" spans="2:15">
      <c r="B407" s="93"/>
      <c r="C407" s="93"/>
      <c r="D407" s="93"/>
      <c r="E407" s="93"/>
      <c r="F407" s="94"/>
      <c r="G407" s="94"/>
      <c r="H407" s="94"/>
      <c r="I407" s="94"/>
      <c r="J407" s="94"/>
      <c r="K407" s="94"/>
      <c r="L407" s="94"/>
      <c r="M407" s="94"/>
      <c r="N407" s="94"/>
      <c r="O407" s="94"/>
    </row>
    <row r="408" spans="2:15">
      <c r="B408" s="93"/>
      <c r="C408" s="93"/>
      <c r="D408" s="93"/>
      <c r="E408" s="93"/>
      <c r="F408" s="94"/>
      <c r="G408" s="94"/>
      <c r="H408" s="94"/>
      <c r="I408" s="94"/>
      <c r="J408" s="94"/>
      <c r="K408" s="94"/>
      <c r="L408" s="94"/>
      <c r="M408" s="94"/>
      <c r="N408" s="94"/>
      <c r="O408" s="94"/>
    </row>
    <row r="409" spans="2:15">
      <c r="B409" s="93"/>
      <c r="C409" s="93"/>
      <c r="D409" s="93"/>
      <c r="E409" s="93"/>
      <c r="F409" s="94"/>
      <c r="G409" s="94"/>
      <c r="H409" s="94"/>
      <c r="I409" s="94"/>
      <c r="J409" s="94"/>
      <c r="K409" s="94"/>
      <c r="L409" s="94"/>
      <c r="M409" s="94"/>
      <c r="N409" s="94"/>
      <c r="O409" s="94"/>
    </row>
    <row r="410" spans="2:15">
      <c r="B410" s="93"/>
      <c r="C410" s="93"/>
      <c r="D410" s="93"/>
      <c r="E410" s="93"/>
      <c r="F410" s="94"/>
      <c r="G410" s="94"/>
      <c r="H410" s="94"/>
      <c r="I410" s="94"/>
      <c r="J410" s="94"/>
      <c r="K410" s="94"/>
      <c r="L410" s="94"/>
      <c r="M410" s="94"/>
      <c r="N410" s="94"/>
      <c r="O410" s="94"/>
    </row>
    <row r="411" spans="2:15">
      <c r="B411" s="93"/>
      <c r="C411" s="93"/>
      <c r="D411" s="93"/>
      <c r="E411" s="93"/>
      <c r="F411" s="94"/>
      <c r="G411" s="94"/>
      <c r="H411" s="94"/>
      <c r="I411" s="94"/>
      <c r="J411" s="94"/>
      <c r="K411" s="94"/>
      <c r="L411" s="94"/>
      <c r="M411" s="94"/>
      <c r="N411" s="94"/>
      <c r="O411" s="94"/>
    </row>
    <row r="412" spans="2:15">
      <c r="B412" s="93"/>
      <c r="C412" s="93"/>
      <c r="D412" s="93"/>
      <c r="E412" s="93"/>
      <c r="F412" s="94"/>
      <c r="G412" s="94"/>
      <c r="H412" s="94"/>
      <c r="I412" s="94"/>
      <c r="J412" s="94"/>
      <c r="K412" s="94"/>
      <c r="L412" s="94"/>
      <c r="M412" s="94"/>
      <c r="N412" s="94"/>
      <c r="O412" s="94"/>
    </row>
    <row r="413" spans="2:15">
      <c r="B413" s="93"/>
      <c r="C413" s="93"/>
      <c r="D413" s="93"/>
      <c r="E413" s="93"/>
      <c r="F413" s="94"/>
      <c r="G413" s="94"/>
      <c r="H413" s="94"/>
      <c r="I413" s="94"/>
      <c r="J413" s="94"/>
      <c r="K413" s="94"/>
      <c r="L413" s="94"/>
      <c r="M413" s="94"/>
      <c r="N413" s="94"/>
      <c r="O413" s="94"/>
    </row>
    <row r="414" spans="2:15">
      <c r="B414" s="93"/>
      <c r="C414" s="93"/>
      <c r="D414" s="93"/>
      <c r="E414" s="93"/>
      <c r="F414" s="94"/>
      <c r="G414" s="94"/>
      <c r="H414" s="94"/>
      <c r="I414" s="94"/>
      <c r="J414" s="94"/>
      <c r="K414" s="94"/>
      <c r="L414" s="94"/>
      <c r="M414" s="94"/>
      <c r="N414" s="94"/>
      <c r="O414" s="94"/>
    </row>
    <row r="415" spans="2:15">
      <c r="B415" s="93"/>
      <c r="C415" s="93"/>
      <c r="D415" s="93"/>
      <c r="E415" s="93"/>
      <c r="F415" s="94"/>
      <c r="G415" s="94"/>
      <c r="H415" s="94"/>
      <c r="I415" s="94"/>
      <c r="J415" s="94"/>
      <c r="K415" s="94"/>
      <c r="L415" s="94"/>
      <c r="M415" s="94"/>
      <c r="N415" s="94"/>
      <c r="O415" s="94"/>
    </row>
    <row r="416" spans="2:15">
      <c r="B416" s="93"/>
      <c r="C416" s="93"/>
      <c r="D416" s="93"/>
      <c r="E416" s="93"/>
      <c r="F416" s="94"/>
      <c r="G416" s="94"/>
      <c r="H416" s="94"/>
      <c r="I416" s="94"/>
      <c r="J416" s="94"/>
      <c r="K416" s="94"/>
      <c r="L416" s="94"/>
      <c r="M416" s="94"/>
      <c r="N416" s="94"/>
      <c r="O416" s="94"/>
    </row>
    <row r="417" spans="2:15">
      <c r="B417" s="93"/>
      <c r="C417" s="93"/>
      <c r="D417" s="93"/>
      <c r="E417" s="93"/>
      <c r="F417" s="94"/>
      <c r="G417" s="94"/>
      <c r="H417" s="94"/>
      <c r="I417" s="94"/>
      <c r="J417" s="94"/>
      <c r="K417" s="94"/>
      <c r="L417" s="94"/>
      <c r="M417" s="94"/>
      <c r="N417" s="94"/>
      <c r="O417" s="94"/>
    </row>
    <row r="418" spans="2:15">
      <c r="B418" s="93"/>
      <c r="C418" s="93"/>
      <c r="D418" s="93"/>
      <c r="E418" s="93"/>
      <c r="F418" s="94"/>
      <c r="G418" s="94"/>
      <c r="H418" s="94"/>
      <c r="I418" s="94"/>
      <c r="J418" s="94"/>
      <c r="K418" s="94"/>
      <c r="L418" s="94"/>
      <c r="M418" s="94"/>
      <c r="N418" s="94"/>
      <c r="O418" s="94"/>
    </row>
    <row r="419" spans="2:15">
      <c r="B419" s="93"/>
      <c r="C419" s="93"/>
      <c r="D419" s="93"/>
      <c r="E419" s="93"/>
      <c r="F419" s="94"/>
      <c r="G419" s="94"/>
      <c r="H419" s="94"/>
      <c r="I419" s="94"/>
      <c r="J419" s="94"/>
      <c r="K419" s="94"/>
      <c r="L419" s="94"/>
      <c r="M419" s="94"/>
      <c r="N419" s="94"/>
      <c r="O419" s="94"/>
    </row>
    <row r="420" spans="2:15">
      <c r="B420" s="93"/>
      <c r="C420" s="93"/>
      <c r="D420" s="93"/>
      <c r="E420" s="93"/>
      <c r="F420" s="94"/>
      <c r="G420" s="94"/>
      <c r="H420" s="94"/>
      <c r="I420" s="94"/>
      <c r="J420" s="94"/>
      <c r="K420" s="94"/>
      <c r="L420" s="94"/>
      <c r="M420" s="94"/>
      <c r="N420" s="94"/>
      <c r="O420" s="94"/>
    </row>
    <row r="421" spans="2:15">
      <c r="B421" s="93"/>
      <c r="C421" s="93"/>
      <c r="D421" s="93"/>
      <c r="E421" s="93"/>
      <c r="F421" s="94"/>
      <c r="G421" s="94"/>
      <c r="H421" s="94"/>
      <c r="I421" s="94"/>
      <c r="J421" s="94"/>
      <c r="K421" s="94"/>
      <c r="L421" s="94"/>
      <c r="M421" s="94"/>
      <c r="N421" s="94"/>
      <c r="O421" s="94"/>
    </row>
    <row r="422" spans="2:15">
      <c r="B422" s="93"/>
      <c r="C422" s="93"/>
      <c r="D422" s="93"/>
      <c r="E422" s="93"/>
      <c r="F422" s="94"/>
      <c r="G422" s="94"/>
      <c r="H422" s="94"/>
      <c r="I422" s="94"/>
      <c r="J422" s="94"/>
      <c r="K422" s="94"/>
      <c r="L422" s="94"/>
      <c r="M422" s="94"/>
      <c r="N422" s="94"/>
      <c r="O422" s="94"/>
    </row>
    <row r="423" spans="2:15">
      <c r="B423" s="93"/>
      <c r="C423" s="93"/>
      <c r="D423" s="93"/>
      <c r="E423" s="93"/>
      <c r="F423" s="94"/>
      <c r="G423" s="94"/>
      <c r="H423" s="94"/>
      <c r="I423" s="94"/>
      <c r="J423" s="94"/>
      <c r="K423" s="94"/>
      <c r="L423" s="94"/>
      <c r="M423" s="94"/>
      <c r="N423" s="94"/>
      <c r="O423" s="94"/>
    </row>
    <row r="424" spans="2:15">
      <c r="B424" s="93"/>
      <c r="C424" s="93"/>
      <c r="D424" s="93"/>
      <c r="E424" s="93"/>
      <c r="F424" s="94"/>
      <c r="G424" s="94"/>
      <c r="H424" s="94"/>
      <c r="I424" s="94"/>
      <c r="J424" s="94"/>
      <c r="K424" s="94"/>
      <c r="L424" s="94"/>
      <c r="M424" s="94"/>
      <c r="N424" s="94"/>
      <c r="O424" s="94"/>
    </row>
    <row r="425" spans="2:15">
      <c r="B425" s="93"/>
      <c r="C425" s="93"/>
      <c r="D425" s="93"/>
      <c r="E425" s="93"/>
      <c r="F425" s="94"/>
      <c r="G425" s="94"/>
      <c r="H425" s="94"/>
      <c r="I425" s="94"/>
      <c r="J425" s="94"/>
      <c r="K425" s="94"/>
      <c r="L425" s="94"/>
      <c r="M425" s="94"/>
      <c r="N425" s="94"/>
      <c r="O425" s="94"/>
    </row>
    <row r="426" spans="2:15">
      <c r="B426" s="93"/>
      <c r="C426" s="93"/>
      <c r="D426" s="93"/>
      <c r="E426" s="93"/>
      <c r="F426" s="94"/>
      <c r="G426" s="94"/>
      <c r="H426" s="94"/>
      <c r="I426" s="94"/>
      <c r="J426" s="94"/>
      <c r="K426" s="94"/>
      <c r="L426" s="94"/>
      <c r="M426" s="94"/>
      <c r="N426" s="94"/>
      <c r="O426" s="94"/>
    </row>
    <row r="427" spans="2:15">
      <c r="B427" s="93"/>
      <c r="C427" s="93"/>
      <c r="D427" s="93"/>
      <c r="E427" s="93"/>
      <c r="F427" s="94"/>
      <c r="G427" s="94"/>
      <c r="H427" s="94"/>
      <c r="I427" s="94"/>
      <c r="J427" s="94"/>
      <c r="K427" s="94"/>
      <c r="L427" s="94"/>
      <c r="M427" s="94"/>
      <c r="N427" s="94"/>
      <c r="O427" s="94"/>
    </row>
    <row r="428" spans="2:15">
      <c r="B428" s="93"/>
      <c r="C428" s="93"/>
      <c r="D428" s="93"/>
      <c r="E428" s="93"/>
      <c r="F428" s="94"/>
      <c r="G428" s="94"/>
      <c r="H428" s="94"/>
      <c r="I428" s="94"/>
      <c r="J428" s="94"/>
      <c r="K428" s="94"/>
      <c r="L428" s="94"/>
      <c r="M428" s="94"/>
      <c r="N428" s="94"/>
      <c r="O428" s="94"/>
    </row>
    <row r="429" spans="2:15">
      <c r="B429" s="93"/>
      <c r="C429" s="93"/>
      <c r="D429" s="93"/>
      <c r="E429" s="93"/>
      <c r="F429" s="94"/>
      <c r="G429" s="94"/>
      <c r="H429" s="94"/>
      <c r="I429" s="94"/>
      <c r="J429" s="94"/>
      <c r="K429" s="94"/>
      <c r="L429" s="94"/>
      <c r="M429" s="94"/>
      <c r="N429" s="94"/>
      <c r="O429" s="94"/>
    </row>
    <row r="430" spans="2:15">
      <c r="B430" s="93"/>
      <c r="C430" s="93"/>
      <c r="D430" s="93"/>
      <c r="E430" s="93"/>
      <c r="F430" s="94"/>
      <c r="G430" s="94"/>
      <c r="H430" s="94"/>
      <c r="I430" s="94"/>
      <c r="J430" s="94"/>
      <c r="K430" s="94"/>
      <c r="L430" s="94"/>
      <c r="M430" s="94"/>
      <c r="N430" s="94"/>
      <c r="O430" s="94"/>
    </row>
    <row r="431" spans="2:15">
      <c r="B431" s="93"/>
      <c r="C431" s="93"/>
      <c r="D431" s="93"/>
      <c r="E431" s="93"/>
      <c r="F431" s="94"/>
      <c r="G431" s="94"/>
      <c r="H431" s="94"/>
      <c r="I431" s="94"/>
      <c r="J431" s="94"/>
      <c r="K431" s="94"/>
      <c r="L431" s="94"/>
      <c r="M431" s="94"/>
      <c r="N431" s="94"/>
      <c r="O431" s="94"/>
    </row>
    <row r="432" spans="2:15">
      <c r="B432" s="93"/>
      <c r="C432" s="93"/>
      <c r="D432" s="93"/>
      <c r="E432" s="93"/>
      <c r="F432" s="94"/>
      <c r="G432" s="94"/>
      <c r="H432" s="94"/>
      <c r="I432" s="94"/>
      <c r="J432" s="94"/>
      <c r="K432" s="94"/>
      <c r="L432" s="94"/>
      <c r="M432" s="94"/>
      <c r="N432" s="94"/>
      <c r="O432" s="94"/>
    </row>
    <row r="433" spans="2:15">
      <c r="B433" s="93"/>
      <c r="C433" s="93"/>
      <c r="D433" s="93"/>
      <c r="E433" s="93"/>
      <c r="F433" s="94"/>
      <c r="G433" s="94"/>
      <c r="H433" s="94"/>
      <c r="I433" s="94"/>
      <c r="J433" s="94"/>
      <c r="K433" s="94"/>
      <c r="L433" s="94"/>
      <c r="M433" s="94"/>
      <c r="N433" s="94"/>
      <c r="O433" s="94"/>
    </row>
    <row r="434" spans="2:15">
      <c r="B434" s="93"/>
      <c r="C434" s="93"/>
      <c r="D434" s="93"/>
      <c r="E434" s="93"/>
      <c r="F434" s="94"/>
      <c r="G434" s="94"/>
      <c r="H434" s="94"/>
      <c r="I434" s="94"/>
      <c r="J434" s="94"/>
      <c r="K434" s="94"/>
      <c r="L434" s="94"/>
      <c r="M434" s="94"/>
      <c r="N434" s="94"/>
      <c r="O434" s="94"/>
    </row>
    <row r="435" spans="2:15">
      <c r="B435" s="93"/>
      <c r="C435" s="93"/>
      <c r="D435" s="93"/>
      <c r="E435" s="93"/>
      <c r="F435" s="94"/>
      <c r="G435" s="94"/>
      <c r="H435" s="94"/>
      <c r="I435" s="94"/>
      <c r="J435" s="94"/>
      <c r="K435" s="94"/>
      <c r="L435" s="94"/>
      <c r="M435" s="94"/>
      <c r="N435" s="94"/>
      <c r="O435" s="94"/>
    </row>
    <row r="436" spans="2:15">
      <c r="B436" s="93"/>
      <c r="C436" s="93"/>
      <c r="D436" s="93"/>
      <c r="E436" s="93"/>
      <c r="F436" s="94"/>
      <c r="G436" s="94"/>
      <c r="H436" s="94"/>
      <c r="I436" s="94"/>
      <c r="J436" s="94"/>
      <c r="K436" s="94"/>
      <c r="L436" s="94"/>
      <c r="M436" s="94"/>
      <c r="N436" s="94"/>
      <c r="O436" s="94"/>
    </row>
    <row r="437" spans="2:15">
      <c r="B437" s="93"/>
      <c r="C437" s="93"/>
      <c r="D437" s="93"/>
      <c r="E437" s="93"/>
      <c r="F437" s="94"/>
      <c r="G437" s="94"/>
      <c r="H437" s="94"/>
      <c r="I437" s="94"/>
      <c r="J437" s="94"/>
      <c r="K437" s="94"/>
      <c r="L437" s="94"/>
      <c r="M437" s="94"/>
      <c r="N437" s="94"/>
      <c r="O437" s="94"/>
    </row>
    <row r="438" spans="2:15">
      <c r="B438" s="93"/>
      <c r="C438" s="93"/>
      <c r="D438" s="93"/>
      <c r="E438" s="93"/>
      <c r="F438" s="94"/>
      <c r="G438" s="94"/>
      <c r="H438" s="94"/>
      <c r="I438" s="94"/>
      <c r="J438" s="94"/>
      <c r="K438" s="94"/>
      <c r="L438" s="94"/>
      <c r="M438" s="94"/>
      <c r="N438" s="94"/>
      <c r="O438" s="94"/>
    </row>
    <row r="439" spans="2:15">
      <c r="B439" s="93"/>
      <c r="C439" s="93"/>
      <c r="D439" s="93"/>
      <c r="E439" s="93"/>
      <c r="F439" s="94"/>
      <c r="G439" s="94"/>
      <c r="H439" s="94"/>
      <c r="I439" s="94"/>
      <c r="J439" s="94"/>
      <c r="K439" s="94"/>
      <c r="L439" s="94"/>
      <c r="M439" s="94"/>
      <c r="N439" s="94"/>
      <c r="O439" s="94"/>
    </row>
    <row r="440" spans="2:15">
      <c r="B440" s="93"/>
      <c r="C440" s="93"/>
      <c r="D440" s="93"/>
      <c r="E440" s="93"/>
      <c r="F440" s="94"/>
      <c r="G440" s="94"/>
      <c r="H440" s="94"/>
      <c r="I440" s="94"/>
      <c r="J440" s="94"/>
      <c r="K440" s="94"/>
      <c r="L440" s="94"/>
      <c r="M440" s="94"/>
      <c r="N440" s="94"/>
      <c r="O440" s="94"/>
    </row>
    <row r="441" spans="2:15">
      <c r="B441" s="93"/>
      <c r="C441" s="93"/>
      <c r="D441" s="93"/>
      <c r="E441" s="93"/>
      <c r="F441" s="94"/>
      <c r="G441" s="94"/>
      <c r="H441" s="94"/>
      <c r="I441" s="94"/>
      <c r="J441" s="94"/>
      <c r="K441" s="94"/>
      <c r="L441" s="94"/>
      <c r="M441" s="94"/>
      <c r="N441" s="94"/>
      <c r="O441" s="94"/>
    </row>
    <row r="442" spans="2:15">
      <c r="B442" s="93"/>
      <c r="C442" s="93"/>
      <c r="D442" s="93"/>
      <c r="E442" s="93"/>
      <c r="F442" s="94"/>
      <c r="G442" s="94"/>
      <c r="H442" s="94"/>
      <c r="I442" s="94"/>
      <c r="J442" s="94"/>
      <c r="K442" s="94"/>
      <c r="L442" s="94"/>
      <c r="M442" s="94"/>
      <c r="N442" s="94"/>
      <c r="O442" s="94"/>
    </row>
    <row r="443" spans="2:15">
      <c r="B443" s="93"/>
      <c r="C443" s="93"/>
      <c r="D443" s="93"/>
      <c r="E443" s="93"/>
      <c r="F443" s="94"/>
      <c r="G443" s="94"/>
      <c r="H443" s="94"/>
      <c r="I443" s="94"/>
      <c r="J443" s="94"/>
      <c r="K443" s="94"/>
      <c r="L443" s="94"/>
      <c r="M443" s="94"/>
      <c r="N443" s="94"/>
      <c r="O443" s="94"/>
    </row>
    <row r="444" spans="2:15">
      <c r="B444" s="93"/>
      <c r="C444" s="93"/>
      <c r="D444" s="93"/>
      <c r="E444" s="93"/>
      <c r="F444" s="94"/>
      <c r="G444" s="94"/>
      <c r="H444" s="94"/>
      <c r="I444" s="94"/>
      <c r="J444" s="94"/>
      <c r="K444" s="94"/>
      <c r="L444" s="94"/>
      <c r="M444" s="94"/>
      <c r="N444" s="94"/>
      <c r="O444" s="94"/>
    </row>
    <row r="445" spans="2:15">
      <c r="B445" s="93"/>
      <c r="C445" s="93"/>
      <c r="D445" s="93"/>
      <c r="E445" s="93"/>
      <c r="F445" s="94"/>
      <c r="G445" s="94"/>
      <c r="H445" s="94"/>
      <c r="I445" s="94"/>
      <c r="J445" s="94"/>
      <c r="K445" s="94"/>
      <c r="L445" s="94"/>
      <c r="M445" s="94"/>
      <c r="N445" s="94"/>
      <c r="O445" s="94"/>
    </row>
    <row r="446" spans="2:15">
      <c r="B446" s="93"/>
      <c r="C446" s="93"/>
      <c r="D446" s="93"/>
      <c r="E446" s="93"/>
      <c r="F446" s="94"/>
      <c r="G446" s="94"/>
      <c r="H446" s="94"/>
      <c r="I446" s="94"/>
      <c r="J446" s="94"/>
      <c r="K446" s="94"/>
      <c r="L446" s="94"/>
      <c r="M446" s="94"/>
      <c r="N446" s="94"/>
      <c r="O446" s="94"/>
    </row>
    <row r="447" spans="2:15">
      <c r="B447" s="93"/>
      <c r="C447" s="93"/>
      <c r="D447" s="93"/>
      <c r="E447" s="93"/>
      <c r="F447" s="94"/>
      <c r="G447" s="94"/>
      <c r="H447" s="94"/>
      <c r="I447" s="94"/>
      <c r="J447" s="94"/>
      <c r="K447" s="94"/>
      <c r="L447" s="94"/>
      <c r="M447" s="94"/>
      <c r="N447" s="94"/>
      <c r="O447" s="94"/>
    </row>
    <row r="448" spans="2:15">
      <c r="B448" s="93"/>
      <c r="C448" s="93"/>
      <c r="D448" s="93"/>
      <c r="E448" s="93"/>
      <c r="F448" s="94"/>
      <c r="G448" s="94"/>
      <c r="H448" s="94"/>
      <c r="I448" s="94"/>
      <c r="J448" s="94"/>
      <c r="K448" s="94"/>
      <c r="L448" s="94"/>
      <c r="M448" s="94"/>
      <c r="N448" s="94"/>
      <c r="O448" s="94"/>
    </row>
    <row r="449" spans="2:15">
      <c r="B449" s="93"/>
      <c r="C449" s="93"/>
      <c r="D449" s="93"/>
      <c r="E449" s="93"/>
      <c r="F449" s="94"/>
      <c r="G449" s="94"/>
      <c r="H449" s="94"/>
      <c r="I449" s="94"/>
      <c r="J449" s="94"/>
      <c r="K449" s="94"/>
      <c r="L449" s="94"/>
      <c r="M449" s="94"/>
      <c r="N449" s="94"/>
      <c r="O449" s="94"/>
    </row>
    <row r="450" spans="2:15">
      <c r="B450" s="93"/>
      <c r="C450" s="93"/>
      <c r="D450" s="93"/>
      <c r="E450" s="93"/>
      <c r="F450" s="94"/>
      <c r="G450" s="94"/>
      <c r="H450" s="94"/>
      <c r="I450" s="94"/>
      <c r="J450" s="94"/>
      <c r="K450" s="94"/>
      <c r="L450" s="94"/>
      <c r="M450" s="94"/>
      <c r="N450" s="94"/>
      <c r="O450" s="94"/>
    </row>
    <row r="451" spans="2:15">
      <c r="B451" s="93"/>
      <c r="C451" s="93"/>
      <c r="D451" s="93"/>
      <c r="E451" s="93"/>
      <c r="F451" s="94"/>
      <c r="G451" s="94"/>
      <c r="H451" s="94"/>
      <c r="I451" s="94"/>
      <c r="J451" s="94"/>
      <c r="K451" s="94"/>
      <c r="L451" s="94"/>
      <c r="M451" s="94"/>
      <c r="N451" s="94"/>
      <c r="O451" s="94"/>
    </row>
    <row r="452" spans="2:15">
      <c r="B452" s="93"/>
      <c r="C452" s="93"/>
      <c r="D452" s="93"/>
      <c r="E452" s="93"/>
      <c r="F452" s="94"/>
      <c r="G452" s="94"/>
      <c r="H452" s="94"/>
      <c r="I452" s="94"/>
      <c r="J452" s="94"/>
      <c r="K452" s="94"/>
      <c r="L452" s="94"/>
      <c r="M452" s="94"/>
      <c r="N452" s="94"/>
      <c r="O452" s="94"/>
    </row>
    <row r="453" spans="2:15">
      <c r="B453" s="93"/>
      <c r="C453" s="93"/>
      <c r="D453" s="93"/>
      <c r="E453" s="93"/>
      <c r="F453" s="94"/>
      <c r="G453" s="94"/>
      <c r="H453" s="94"/>
      <c r="I453" s="94"/>
      <c r="J453" s="94"/>
      <c r="K453" s="94"/>
      <c r="L453" s="94"/>
      <c r="M453" s="94"/>
      <c r="N453" s="94"/>
      <c r="O453" s="94"/>
    </row>
    <row r="454" spans="2:15">
      <c r="B454" s="93"/>
      <c r="C454" s="93"/>
      <c r="D454" s="93"/>
      <c r="E454" s="93"/>
      <c r="F454" s="94"/>
      <c r="G454" s="94"/>
      <c r="H454" s="94"/>
      <c r="I454" s="94"/>
      <c r="J454" s="94"/>
      <c r="K454" s="94"/>
      <c r="L454" s="94"/>
      <c r="M454" s="94"/>
      <c r="N454" s="94"/>
      <c r="O454" s="94"/>
    </row>
    <row r="455" spans="2:15">
      <c r="B455" s="93"/>
      <c r="C455" s="93"/>
      <c r="D455" s="93"/>
      <c r="E455" s="93"/>
      <c r="F455" s="94"/>
      <c r="G455" s="94"/>
      <c r="H455" s="94"/>
      <c r="I455" s="94"/>
      <c r="J455" s="94"/>
      <c r="K455" s="94"/>
      <c r="L455" s="94"/>
      <c r="M455" s="94"/>
      <c r="N455" s="94"/>
      <c r="O455" s="94"/>
    </row>
    <row r="456" spans="2:15">
      <c r="B456" s="93"/>
      <c r="C456" s="93"/>
      <c r="D456" s="93"/>
      <c r="E456" s="93"/>
      <c r="F456" s="94"/>
      <c r="G456" s="94"/>
      <c r="H456" s="94"/>
      <c r="I456" s="94"/>
      <c r="J456" s="94"/>
      <c r="K456" s="94"/>
      <c r="L456" s="94"/>
      <c r="M456" s="94"/>
      <c r="N456" s="94"/>
      <c r="O456" s="94"/>
    </row>
    <row r="457" spans="2:15">
      <c r="B457" s="93"/>
      <c r="C457" s="93"/>
      <c r="D457" s="93"/>
      <c r="E457" s="93"/>
      <c r="F457" s="94"/>
      <c r="G457" s="94"/>
      <c r="H457" s="94"/>
      <c r="I457" s="94"/>
      <c r="J457" s="94"/>
      <c r="K457" s="94"/>
      <c r="L457" s="94"/>
      <c r="M457" s="94"/>
      <c r="N457" s="94"/>
      <c r="O457" s="94"/>
    </row>
    <row r="458" spans="2:15">
      <c r="B458" s="93"/>
      <c r="C458" s="93"/>
      <c r="D458" s="93"/>
      <c r="E458" s="93"/>
      <c r="F458" s="94"/>
      <c r="G458" s="94"/>
      <c r="H458" s="94"/>
      <c r="I458" s="94"/>
      <c r="J458" s="94"/>
      <c r="K458" s="94"/>
      <c r="L458" s="94"/>
      <c r="M458" s="94"/>
      <c r="N458" s="94"/>
      <c r="O458" s="94"/>
    </row>
    <row r="459" spans="2:15">
      <c r="B459" s="93"/>
      <c r="C459" s="93"/>
      <c r="D459" s="93"/>
      <c r="E459" s="93"/>
      <c r="F459" s="94"/>
      <c r="G459" s="94"/>
      <c r="H459" s="94"/>
      <c r="I459" s="94"/>
      <c r="J459" s="94"/>
      <c r="K459" s="94"/>
      <c r="L459" s="94"/>
      <c r="M459" s="94"/>
      <c r="N459" s="94"/>
      <c r="O459" s="94"/>
    </row>
    <row r="460" spans="2:15">
      <c r="B460" s="93"/>
      <c r="C460" s="93"/>
      <c r="D460" s="93"/>
      <c r="E460" s="93"/>
      <c r="F460" s="94"/>
      <c r="G460" s="94"/>
      <c r="H460" s="94"/>
      <c r="I460" s="94"/>
      <c r="J460" s="94"/>
      <c r="K460" s="94"/>
      <c r="L460" s="94"/>
      <c r="M460" s="94"/>
      <c r="N460" s="94"/>
      <c r="O460" s="94"/>
    </row>
    <row r="461" spans="2:15">
      <c r="B461" s="93"/>
      <c r="C461" s="93"/>
      <c r="D461" s="93"/>
      <c r="E461" s="93"/>
      <c r="F461" s="94"/>
      <c r="G461" s="94"/>
      <c r="H461" s="94"/>
      <c r="I461" s="94"/>
      <c r="J461" s="94"/>
      <c r="K461" s="94"/>
      <c r="L461" s="94"/>
      <c r="M461" s="94"/>
      <c r="N461" s="94"/>
      <c r="O461" s="94"/>
    </row>
    <row r="462" spans="2:15">
      <c r="B462" s="93"/>
      <c r="C462" s="93"/>
      <c r="D462" s="93"/>
      <c r="E462" s="93"/>
      <c r="F462" s="94"/>
      <c r="G462" s="94"/>
      <c r="H462" s="94"/>
      <c r="I462" s="94"/>
      <c r="J462" s="94"/>
      <c r="K462" s="94"/>
      <c r="L462" s="94"/>
      <c r="M462" s="94"/>
      <c r="N462" s="94"/>
      <c r="O462" s="94"/>
    </row>
    <row r="463" spans="2:15">
      <c r="B463" s="93"/>
      <c r="C463" s="93"/>
      <c r="D463" s="93"/>
      <c r="E463" s="93"/>
      <c r="F463" s="94"/>
      <c r="G463" s="94"/>
      <c r="H463" s="94"/>
      <c r="I463" s="94"/>
      <c r="J463" s="94"/>
      <c r="K463" s="94"/>
      <c r="L463" s="94"/>
      <c r="M463" s="94"/>
      <c r="N463" s="94"/>
      <c r="O463" s="94"/>
    </row>
    <row r="464" spans="2:15">
      <c r="B464" s="93"/>
      <c r="C464" s="93"/>
      <c r="D464" s="93"/>
      <c r="E464" s="93"/>
      <c r="F464" s="94"/>
      <c r="G464" s="94"/>
      <c r="H464" s="94"/>
      <c r="I464" s="94"/>
      <c r="J464" s="94"/>
      <c r="K464" s="94"/>
      <c r="L464" s="94"/>
      <c r="M464" s="94"/>
      <c r="N464" s="94"/>
      <c r="O464" s="94"/>
    </row>
    <row r="465" spans="2:15">
      <c r="B465" s="93"/>
      <c r="C465" s="93"/>
      <c r="D465" s="93"/>
      <c r="E465" s="93"/>
      <c r="F465" s="94"/>
      <c r="G465" s="94"/>
      <c r="H465" s="94"/>
      <c r="I465" s="94"/>
      <c r="J465" s="94"/>
      <c r="K465" s="94"/>
      <c r="L465" s="94"/>
      <c r="M465" s="94"/>
      <c r="N465" s="94"/>
      <c r="O465" s="94"/>
    </row>
    <row r="466" spans="2:15">
      <c r="B466" s="93"/>
      <c r="C466" s="93"/>
      <c r="D466" s="93"/>
      <c r="E466" s="93"/>
      <c r="F466" s="94"/>
      <c r="G466" s="94"/>
      <c r="H466" s="94"/>
      <c r="I466" s="94"/>
      <c r="J466" s="94"/>
      <c r="K466" s="94"/>
      <c r="L466" s="94"/>
      <c r="M466" s="94"/>
      <c r="N466" s="94"/>
      <c r="O466" s="94"/>
    </row>
    <row r="467" spans="2:15">
      <c r="B467" s="93"/>
      <c r="C467" s="93"/>
      <c r="D467" s="93"/>
      <c r="E467" s="93"/>
      <c r="F467" s="94"/>
      <c r="G467" s="94"/>
      <c r="H467" s="94"/>
      <c r="I467" s="94"/>
      <c r="J467" s="94"/>
      <c r="K467" s="94"/>
      <c r="L467" s="94"/>
      <c r="M467" s="94"/>
      <c r="N467" s="94"/>
      <c r="O467" s="94"/>
    </row>
    <row r="468" spans="2:15">
      <c r="B468" s="93"/>
      <c r="C468" s="93"/>
      <c r="D468" s="93"/>
      <c r="E468" s="93"/>
      <c r="F468" s="94"/>
      <c r="G468" s="94"/>
      <c r="H468" s="94"/>
      <c r="I468" s="94"/>
      <c r="J468" s="94"/>
      <c r="K468" s="94"/>
      <c r="L468" s="94"/>
      <c r="M468" s="94"/>
      <c r="N468" s="94"/>
      <c r="O468" s="94"/>
    </row>
    <row r="469" spans="2:15">
      <c r="B469" s="93"/>
      <c r="C469" s="93"/>
      <c r="D469" s="93"/>
      <c r="E469" s="93"/>
      <c r="F469" s="94"/>
      <c r="G469" s="94"/>
      <c r="H469" s="94"/>
      <c r="I469" s="94"/>
      <c r="J469" s="94"/>
      <c r="K469" s="94"/>
      <c r="L469" s="94"/>
      <c r="M469" s="94"/>
      <c r="N469" s="94"/>
      <c r="O469" s="94"/>
    </row>
    <row r="470" spans="2:15">
      <c r="B470" s="93"/>
      <c r="C470" s="93"/>
      <c r="D470" s="93"/>
      <c r="E470" s="93"/>
      <c r="F470" s="94"/>
      <c r="G470" s="94"/>
      <c r="H470" s="94"/>
      <c r="I470" s="94"/>
      <c r="J470" s="94"/>
      <c r="K470" s="94"/>
      <c r="L470" s="94"/>
      <c r="M470" s="94"/>
      <c r="N470" s="94"/>
      <c r="O470" s="94"/>
    </row>
    <row r="471" spans="2:15">
      <c r="B471" s="93"/>
      <c r="C471" s="93"/>
      <c r="D471" s="93"/>
      <c r="E471" s="93"/>
      <c r="F471" s="94"/>
      <c r="G471" s="94"/>
      <c r="H471" s="94"/>
      <c r="I471" s="94"/>
      <c r="J471" s="94"/>
      <c r="K471" s="94"/>
      <c r="L471" s="94"/>
      <c r="M471" s="94"/>
      <c r="N471" s="94"/>
      <c r="O471" s="94"/>
    </row>
    <row r="472" spans="2:15">
      <c r="B472" s="93"/>
      <c r="C472" s="93"/>
      <c r="D472" s="93"/>
      <c r="E472" s="93"/>
      <c r="F472" s="94"/>
      <c r="G472" s="94"/>
      <c r="H472" s="94"/>
      <c r="I472" s="94"/>
      <c r="J472" s="94"/>
      <c r="K472" s="94"/>
      <c r="L472" s="94"/>
      <c r="M472" s="94"/>
      <c r="N472" s="94"/>
      <c r="O472" s="94"/>
    </row>
    <row r="473" spans="2:15">
      <c r="B473" s="93"/>
      <c r="C473" s="93"/>
      <c r="D473" s="93"/>
      <c r="E473" s="93"/>
      <c r="F473" s="94"/>
      <c r="G473" s="94"/>
      <c r="H473" s="94"/>
      <c r="I473" s="94"/>
      <c r="J473" s="94"/>
      <c r="K473" s="94"/>
      <c r="L473" s="94"/>
      <c r="M473" s="94"/>
      <c r="N473" s="94"/>
      <c r="O473" s="94"/>
    </row>
    <row r="474" spans="2:15">
      <c r="B474" s="93"/>
      <c r="C474" s="93"/>
      <c r="D474" s="93"/>
      <c r="E474" s="93"/>
      <c r="F474" s="94"/>
      <c r="G474" s="94"/>
      <c r="H474" s="94"/>
      <c r="I474" s="94"/>
      <c r="J474" s="94"/>
      <c r="K474" s="94"/>
      <c r="L474" s="94"/>
      <c r="M474" s="94"/>
      <c r="N474" s="94"/>
      <c r="O474" s="94"/>
    </row>
    <row r="475" spans="2:15">
      <c r="B475" s="93"/>
      <c r="C475" s="93"/>
      <c r="D475" s="93"/>
      <c r="E475" s="93"/>
      <c r="F475" s="94"/>
      <c r="G475" s="94"/>
      <c r="H475" s="94"/>
      <c r="I475" s="94"/>
      <c r="J475" s="94"/>
      <c r="K475" s="94"/>
      <c r="L475" s="94"/>
      <c r="M475" s="94"/>
      <c r="N475" s="94"/>
      <c r="O475" s="94"/>
    </row>
    <row r="476" spans="2:15">
      <c r="B476" s="93"/>
      <c r="C476" s="93"/>
      <c r="D476" s="93"/>
      <c r="E476" s="93"/>
      <c r="F476" s="94"/>
      <c r="G476" s="94"/>
      <c r="H476" s="94"/>
      <c r="I476" s="94"/>
      <c r="J476" s="94"/>
      <c r="K476" s="94"/>
      <c r="L476" s="94"/>
      <c r="M476" s="94"/>
      <c r="N476" s="94"/>
      <c r="O476" s="94"/>
    </row>
    <row r="477" spans="2:15">
      <c r="B477" s="93"/>
      <c r="C477" s="93"/>
      <c r="D477" s="93"/>
      <c r="E477" s="93"/>
      <c r="F477" s="94"/>
      <c r="G477" s="94"/>
      <c r="H477" s="94"/>
      <c r="I477" s="94"/>
      <c r="J477" s="94"/>
      <c r="K477" s="94"/>
      <c r="L477" s="94"/>
      <c r="M477" s="94"/>
      <c r="N477" s="94"/>
      <c r="O477" s="94"/>
    </row>
    <row r="478" spans="2:15">
      <c r="B478" s="93"/>
      <c r="C478" s="93"/>
      <c r="D478" s="93"/>
      <c r="E478" s="93"/>
      <c r="F478" s="94"/>
      <c r="G478" s="94"/>
      <c r="H478" s="94"/>
      <c r="I478" s="94"/>
      <c r="J478" s="94"/>
      <c r="K478" s="94"/>
      <c r="L478" s="94"/>
      <c r="M478" s="94"/>
      <c r="N478" s="94"/>
      <c r="O478" s="94"/>
    </row>
    <row r="479" spans="2:15">
      <c r="B479" s="93"/>
      <c r="C479" s="93"/>
      <c r="D479" s="93"/>
      <c r="E479" s="93"/>
      <c r="F479" s="94"/>
      <c r="G479" s="94"/>
      <c r="H479" s="94"/>
      <c r="I479" s="94"/>
      <c r="J479" s="94"/>
      <c r="K479" s="94"/>
      <c r="L479" s="94"/>
      <c r="M479" s="94"/>
      <c r="N479" s="94"/>
      <c r="O479" s="94"/>
    </row>
    <row r="480" spans="2:15">
      <c r="B480" s="93"/>
      <c r="C480" s="93"/>
      <c r="D480" s="93"/>
      <c r="E480" s="93"/>
      <c r="F480" s="94"/>
      <c r="G480" s="94"/>
      <c r="H480" s="94"/>
      <c r="I480" s="94"/>
      <c r="J480" s="94"/>
      <c r="K480" s="94"/>
      <c r="L480" s="94"/>
      <c r="M480" s="94"/>
      <c r="N480" s="94"/>
      <c r="O480" s="94"/>
    </row>
    <row r="481" spans="2:15">
      <c r="B481" s="93"/>
      <c r="C481" s="93"/>
      <c r="D481" s="93"/>
      <c r="E481" s="93"/>
      <c r="F481" s="94"/>
      <c r="G481" s="94"/>
      <c r="H481" s="94"/>
      <c r="I481" s="94"/>
      <c r="J481" s="94"/>
      <c r="K481" s="94"/>
      <c r="L481" s="94"/>
      <c r="M481" s="94"/>
      <c r="N481" s="94"/>
      <c r="O481" s="94"/>
    </row>
    <row r="482" spans="2:15">
      <c r="B482" s="93"/>
      <c r="C482" s="93"/>
      <c r="D482" s="93"/>
      <c r="E482" s="93"/>
      <c r="F482" s="94"/>
      <c r="G482" s="94"/>
      <c r="H482" s="94"/>
      <c r="I482" s="94"/>
      <c r="J482" s="94"/>
      <c r="K482" s="94"/>
      <c r="L482" s="94"/>
      <c r="M482" s="94"/>
      <c r="N482" s="94"/>
      <c r="O482" s="94"/>
    </row>
    <row r="483" spans="2:15">
      <c r="B483" s="93"/>
      <c r="C483" s="93"/>
      <c r="D483" s="93"/>
      <c r="E483" s="93"/>
      <c r="F483" s="94"/>
      <c r="G483" s="94"/>
      <c r="H483" s="94"/>
      <c r="I483" s="94"/>
      <c r="J483" s="94"/>
      <c r="K483" s="94"/>
      <c r="L483" s="94"/>
      <c r="M483" s="94"/>
      <c r="N483" s="94"/>
      <c r="O483" s="94"/>
    </row>
    <row r="484" spans="2:15">
      <c r="B484" s="93"/>
      <c r="C484" s="93"/>
      <c r="D484" s="93"/>
      <c r="E484" s="93"/>
      <c r="F484" s="94"/>
      <c r="G484" s="94"/>
      <c r="H484" s="94"/>
      <c r="I484" s="94"/>
      <c r="J484" s="94"/>
      <c r="K484" s="94"/>
      <c r="L484" s="94"/>
      <c r="M484" s="94"/>
      <c r="N484" s="94"/>
      <c r="O484" s="94"/>
    </row>
    <row r="485" spans="2:15">
      <c r="B485" s="93"/>
      <c r="C485" s="93"/>
      <c r="D485" s="93"/>
      <c r="E485" s="93"/>
      <c r="F485" s="94"/>
      <c r="G485" s="94"/>
      <c r="H485" s="94"/>
      <c r="I485" s="94"/>
      <c r="J485" s="94"/>
      <c r="K485" s="94"/>
      <c r="L485" s="94"/>
      <c r="M485" s="94"/>
      <c r="N485" s="94"/>
      <c r="O485" s="94"/>
    </row>
    <row r="486" spans="2:15">
      <c r="B486" s="93"/>
      <c r="C486" s="93"/>
      <c r="D486" s="93"/>
      <c r="E486" s="93"/>
      <c r="F486" s="94"/>
      <c r="G486" s="94"/>
      <c r="H486" s="94"/>
      <c r="I486" s="94"/>
      <c r="J486" s="94"/>
      <c r="K486" s="94"/>
      <c r="L486" s="94"/>
      <c r="M486" s="94"/>
      <c r="N486" s="94"/>
      <c r="O486" s="94"/>
    </row>
    <row r="487" spans="2:15">
      <c r="B487" s="93"/>
      <c r="C487" s="93"/>
      <c r="D487" s="93"/>
      <c r="E487" s="93"/>
      <c r="F487" s="94"/>
      <c r="G487" s="94"/>
      <c r="H487" s="94"/>
      <c r="I487" s="94"/>
      <c r="J487" s="94"/>
      <c r="K487" s="94"/>
      <c r="L487" s="94"/>
      <c r="M487" s="94"/>
      <c r="N487" s="94"/>
      <c r="O487" s="94"/>
    </row>
    <row r="488" spans="2:15">
      <c r="B488" s="93"/>
      <c r="C488" s="93"/>
      <c r="D488" s="93"/>
      <c r="E488" s="93"/>
      <c r="F488" s="94"/>
      <c r="G488" s="94"/>
      <c r="H488" s="94"/>
      <c r="I488" s="94"/>
      <c r="J488" s="94"/>
      <c r="K488" s="94"/>
      <c r="L488" s="94"/>
      <c r="M488" s="94"/>
      <c r="N488" s="94"/>
      <c r="O488" s="94"/>
    </row>
    <row r="489" spans="2:15">
      <c r="B489" s="93"/>
      <c r="C489" s="93"/>
      <c r="D489" s="93"/>
      <c r="E489" s="93"/>
      <c r="F489" s="94"/>
      <c r="G489" s="94"/>
      <c r="H489" s="94"/>
      <c r="I489" s="94"/>
      <c r="J489" s="94"/>
      <c r="K489" s="94"/>
      <c r="L489" s="94"/>
      <c r="M489" s="94"/>
      <c r="N489" s="94"/>
      <c r="O489" s="94"/>
    </row>
    <row r="490" spans="2:15">
      <c r="B490" s="93"/>
      <c r="C490" s="93"/>
      <c r="D490" s="93"/>
      <c r="E490" s="93"/>
      <c r="F490" s="94"/>
      <c r="G490" s="94"/>
      <c r="H490" s="94"/>
      <c r="I490" s="94"/>
      <c r="J490" s="94"/>
      <c r="K490" s="94"/>
      <c r="L490" s="94"/>
      <c r="M490" s="94"/>
      <c r="N490" s="94"/>
      <c r="O490" s="94"/>
    </row>
    <row r="491" spans="2:15">
      <c r="B491" s="93"/>
      <c r="C491" s="93"/>
      <c r="D491" s="93"/>
      <c r="E491" s="93"/>
      <c r="F491" s="94"/>
      <c r="G491" s="94"/>
      <c r="H491" s="94"/>
      <c r="I491" s="94"/>
      <c r="J491" s="94"/>
      <c r="K491" s="94"/>
      <c r="L491" s="94"/>
      <c r="M491" s="94"/>
      <c r="N491" s="94"/>
      <c r="O491" s="94"/>
    </row>
    <row r="492" spans="2:15">
      <c r="B492" s="93"/>
      <c r="C492" s="93"/>
      <c r="D492" s="93"/>
      <c r="E492" s="93"/>
      <c r="F492" s="94"/>
      <c r="G492" s="94"/>
      <c r="H492" s="94"/>
      <c r="I492" s="94"/>
      <c r="J492" s="94"/>
      <c r="K492" s="94"/>
      <c r="L492" s="94"/>
      <c r="M492" s="94"/>
      <c r="N492" s="94"/>
      <c r="O492" s="94"/>
    </row>
    <row r="493" spans="2:15">
      <c r="B493" s="93"/>
      <c r="C493" s="93"/>
      <c r="D493" s="93"/>
      <c r="E493" s="93"/>
      <c r="F493" s="94"/>
      <c r="G493" s="94"/>
      <c r="H493" s="94"/>
      <c r="I493" s="94"/>
      <c r="J493" s="94"/>
      <c r="K493" s="94"/>
      <c r="L493" s="94"/>
      <c r="M493" s="94"/>
      <c r="N493" s="94"/>
      <c r="O493" s="94"/>
    </row>
    <row r="494" spans="2:15">
      <c r="B494" s="93"/>
      <c r="C494" s="93"/>
      <c r="D494" s="93"/>
      <c r="E494" s="93"/>
      <c r="F494" s="94"/>
      <c r="G494" s="94"/>
      <c r="H494" s="94"/>
      <c r="I494" s="94"/>
      <c r="J494" s="94"/>
      <c r="K494" s="94"/>
      <c r="L494" s="94"/>
      <c r="M494" s="94"/>
      <c r="N494" s="94"/>
      <c r="O494" s="94"/>
    </row>
    <row r="495" spans="2:15">
      <c r="B495" s="93"/>
      <c r="C495" s="93"/>
      <c r="D495" s="93"/>
      <c r="E495" s="93"/>
      <c r="F495" s="94"/>
      <c r="G495" s="94"/>
      <c r="H495" s="94"/>
      <c r="I495" s="94"/>
      <c r="J495" s="94"/>
      <c r="K495" s="94"/>
      <c r="L495" s="94"/>
      <c r="M495" s="94"/>
      <c r="N495" s="94"/>
      <c r="O495" s="94"/>
    </row>
    <row r="496" spans="2:15">
      <c r="B496" s="93"/>
      <c r="C496" s="93"/>
      <c r="D496" s="93"/>
      <c r="E496" s="93"/>
      <c r="F496" s="94"/>
      <c r="G496" s="94"/>
      <c r="H496" s="94"/>
      <c r="I496" s="94"/>
      <c r="J496" s="94"/>
      <c r="K496" s="94"/>
      <c r="L496" s="94"/>
      <c r="M496" s="94"/>
      <c r="N496" s="94"/>
      <c r="O496" s="94"/>
    </row>
    <row r="497" spans="2:15">
      <c r="B497" s="93"/>
      <c r="C497" s="93"/>
      <c r="D497" s="93"/>
      <c r="E497" s="93"/>
      <c r="F497" s="94"/>
      <c r="G497" s="94"/>
      <c r="H497" s="94"/>
      <c r="I497" s="94"/>
      <c r="J497" s="94"/>
      <c r="K497" s="94"/>
      <c r="L497" s="94"/>
      <c r="M497" s="94"/>
      <c r="N497" s="94"/>
      <c r="O497" s="94"/>
    </row>
    <row r="498" spans="2:15">
      <c r="B498" s="93"/>
      <c r="C498" s="93"/>
      <c r="D498" s="93"/>
      <c r="E498" s="93"/>
      <c r="F498" s="94"/>
      <c r="G498" s="94"/>
      <c r="H498" s="94"/>
      <c r="I498" s="94"/>
      <c r="J498" s="94"/>
      <c r="K498" s="94"/>
      <c r="L498" s="94"/>
      <c r="M498" s="94"/>
      <c r="N498" s="94"/>
      <c r="O498" s="94"/>
    </row>
    <row r="499" spans="2:15">
      <c r="B499" s="93"/>
      <c r="C499" s="93"/>
      <c r="D499" s="93"/>
      <c r="E499" s="93"/>
      <c r="F499" s="94"/>
      <c r="G499" s="94"/>
      <c r="H499" s="94"/>
      <c r="I499" s="94"/>
      <c r="J499" s="94"/>
      <c r="K499" s="94"/>
      <c r="L499" s="94"/>
      <c r="M499" s="94"/>
      <c r="N499" s="94"/>
      <c r="O499" s="94"/>
    </row>
    <row r="500" spans="2:15">
      <c r="B500" s="93"/>
      <c r="C500" s="93"/>
      <c r="D500" s="93"/>
      <c r="E500" s="93"/>
      <c r="F500" s="94"/>
      <c r="G500" s="94"/>
      <c r="H500" s="94"/>
      <c r="I500" s="94"/>
      <c r="J500" s="94"/>
      <c r="K500" s="94"/>
      <c r="L500" s="94"/>
      <c r="M500" s="94"/>
      <c r="N500" s="94"/>
      <c r="O500" s="94"/>
    </row>
    <row r="501" spans="2:15">
      <c r="B501" s="93"/>
      <c r="C501" s="93"/>
      <c r="D501" s="93"/>
      <c r="E501" s="93"/>
      <c r="F501" s="94"/>
      <c r="G501" s="94"/>
      <c r="H501" s="94"/>
      <c r="I501" s="94"/>
      <c r="J501" s="94"/>
      <c r="K501" s="94"/>
      <c r="L501" s="94"/>
      <c r="M501" s="94"/>
      <c r="N501" s="94"/>
      <c r="O501" s="94"/>
    </row>
    <row r="502" spans="2:15">
      <c r="B502" s="93"/>
      <c r="C502" s="93"/>
      <c r="D502" s="93"/>
      <c r="E502" s="93"/>
      <c r="F502" s="94"/>
      <c r="G502" s="94"/>
      <c r="H502" s="94"/>
      <c r="I502" s="94"/>
      <c r="J502" s="94"/>
      <c r="K502" s="94"/>
      <c r="L502" s="94"/>
      <c r="M502" s="94"/>
      <c r="N502" s="94"/>
      <c r="O502" s="94"/>
    </row>
    <row r="503" spans="2:15">
      <c r="B503" s="93"/>
      <c r="C503" s="93"/>
      <c r="D503" s="93"/>
      <c r="E503" s="93"/>
      <c r="F503" s="94"/>
      <c r="G503" s="94"/>
      <c r="H503" s="94"/>
      <c r="I503" s="94"/>
      <c r="J503" s="94"/>
      <c r="K503" s="94"/>
      <c r="L503" s="94"/>
      <c r="M503" s="94"/>
      <c r="N503" s="94"/>
      <c r="O503" s="94"/>
    </row>
    <row r="504" spans="2:15">
      <c r="B504" s="93"/>
      <c r="C504" s="93"/>
      <c r="D504" s="93"/>
      <c r="E504" s="93"/>
      <c r="F504" s="94"/>
      <c r="G504" s="94"/>
      <c r="H504" s="94"/>
      <c r="I504" s="94"/>
      <c r="J504" s="94"/>
      <c r="K504" s="94"/>
      <c r="L504" s="94"/>
      <c r="M504" s="94"/>
      <c r="N504" s="94"/>
      <c r="O504" s="94"/>
    </row>
    <row r="505" spans="2:15">
      <c r="B505" s="93"/>
      <c r="C505" s="93"/>
      <c r="D505" s="93"/>
      <c r="E505" s="93"/>
      <c r="F505" s="94"/>
      <c r="G505" s="94"/>
      <c r="H505" s="94"/>
      <c r="I505" s="94"/>
      <c r="J505" s="94"/>
      <c r="K505" s="94"/>
      <c r="L505" s="94"/>
      <c r="M505" s="94"/>
      <c r="N505" s="94"/>
      <c r="O505" s="94"/>
    </row>
    <row r="506" spans="2:15">
      <c r="B506" s="93"/>
      <c r="C506" s="93"/>
      <c r="D506" s="93"/>
      <c r="E506" s="93"/>
      <c r="F506" s="94"/>
      <c r="G506" s="94"/>
      <c r="H506" s="94"/>
      <c r="I506" s="94"/>
      <c r="J506" s="94"/>
      <c r="K506" s="94"/>
      <c r="L506" s="94"/>
      <c r="M506" s="94"/>
      <c r="N506" s="94"/>
      <c r="O506" s="94"/>
    </row>
    <row r="507" spans="2:15">
      <c r="B507" s="93"/>
      <c r="C507" s="93"/>
      <c r="D507" s="93"/>
      <c r="E507" s="93"/>
      <c r="F507" s="94"/>
      <c r="G507" s="94"/>
      <c r="H507" s="94"/>
      <c r="I507" s="94"/>
      <c r="J507" s="94"/>
      <c r="K507" s="94"/>
      <c r="L507" s="94"/>
      <c r="M507" s="94"/>
      <c r="N507" s="94"/>
      <c r="O507" s="94"/>
    </row>
    <row r="508" spans="2:15">
      <c r="B508" s="93"/>
      <c r="C508" s="93"/>
      <c r="D508" s="93"/>
      <c r="E508" s="93"/>
      <c r="F508" s="94"/>
      <c r="G508" s="94"/>
      <c r="H508" s="94"/>
      <c r="I508" s="94"/>
      <c r="J508" s="94"/>
      <c r="K508" s="94"/>
      <c r="L508" s="94"/>
      <c r="M508" s="94"/>
      <c r="N508" s="94"/>
      <c r="O508" s="94"/>
    </row>
    <row r="509" spans="2:15">
      <c r="B509" s="93"/>
      <c r="C509" s="93"/>
      <c r="D509" s="93"/>
      <c r="E509" s="93"/>
      <c r="F509" s="94"/>
      <c r="G509" s="94"/>
      <c r="H509" s="94"/>
      <c r="I509" s="94"/>
      <c r="J509" s="94"/>
      <c r="K509" s="94"/>
      <c r="L509" s="94"/>
      <c r="M509" s="94"/>
      <c r="N509" s="94"/>
      <c r="O509" s="94"/>
    </row>
    <row r="510" spans="2:15">
      <c r="B510" s="93"/>
      <c r="C510" s="93"/>
      <c r="D510" s="93"/>
      <c r="E510" s="93"/>
      <c r="F510" s="94"/>
      <c r="G510" s="94"/>
      <c r="H510" s="94"/>
      <c r="I510" s="94"/>
      <c r="J510" s="94"/>
      <c r="K510" s="94"/>
      <c r="L510" s="94"/>
      <c r="M510" s="94"/>
      <c r="N510" s="94"/>
      <c r="O510" s="94"/>
    </row>
    <row r="511" spans="2:15">
      <c r="B511" s="93"/>
      <c r="C511" s="93"/>
      <c r="D511" s="93"/>
      <c r="E511" s="93"/>
      <c r="F511" s="94"/>
      <c r="G511" s="94"/>
      <c r="H511" s="94"/>
      <c r="I511" s="94"/>
      <c r="J511" s="94"/>
      <c r="K511" s="94"/>
      <c r="L511" s="94"/>
      <c r="M511" s="94"/>
      <c r="N511" s="94"/>
      <c r="O511" s="94"/>
    </row>
    <row r="512" spans="2:15">
      <c r="B512" s="93"/>
      <c r="C512" s="93"/>
      <c r="D512" s="93"/>
      <c r="E512" s="93"/>
      <c r="F512" s="94"/>
      <c r="G512" s="94"/>
      <c r="H512" s="94"/>
      <c r="I512" s="94"/>
      <c r="J512" s="94"/>
      <c r="K512" s="94"/>
      <c r="L512" s="94"/>
      <c r="M512" s="94"/>
      <c r="N512" s="94"/>
      <c r="O512" s="94"/>
    </row>
    <row r="513" spans="2:15">
      <c r="B513" s="93"/>
      <c r="C513" s="93"/>
      <c r="D513" s="93"/>
      <c r="E513" s="93"/>
      <c r="F513" s="94"/>
      <c r="G513" s="94"/>
      <c r="H513" s="94"/>
      <c r="I513" s="94"/>
      <c r="J513" s="94"/>
      <c r="K513" s="94"/>
      <c r="L513" s="94"/>
      <c r="M513" s="94"/>
      <c r="N513" s="94"/>
      <c r="O513" s="94"/>
    </row>
    <row r="514" spans="2:15">
      <c r="B514" s="93"/>
      <c r="C514" s="93"/>
      <c r="D514" s="93"/>
      <c r="E514" s="93"/>
      <c r="F514" s="94"/>
      <c r="G514" s="94"/>
      <c r="H514" s="94"/>
      <c r="I514" s="94"/>
      <c r="J514" s="94"/>
      <c r="K514" s="94"/>
      <c r="L514" s="94"/>
      <c r="M514" s="94"/>
      <c r="N514" s="94"/>
      <c r="O514" s="94"/>
    </row>
    <row r="515" spans="2:15">
      <c r="B515" s="93"/>
      <c r="C515" s="93"/>
      <c r="D515" s="93"/>
      <c r="E515" s="93"/>
      <c r="F515" s="94"/>
      <c r="G515" s="94"/>
      <c r="H515" s="94"/>
      <c r="I515" s="94"/>
      <c r="J515" s="94"/>
      <c r="K515" s="94"/>
      <c r="L515" s="94"/>
      <c r="M515" s="94"/>
      <c r="N515" s="94"/>
      <c r="O515" s="94"/>
    </row>
    <row r="516" spans="2:15">
      <c r="B516" s="93"/>
      <c r="C516" s="93"/>
      <c r="D516" s="93"/>
      <c r="E516" s="93"/>
      <c r="F516" s="94"/>
      <c r="G516" s="94"/>
      <c r="H516" s="94"/>
      <c r="I516" s="94"/>
      <c r="J516" s="94"/>
      <c r="K516" s="94"/>
      <c r="L516" s="94"/>
      <c r="M516" s="94"/>
      <c r="N516" s="94"/>
      <c r="O516" s="94"/>
    </row>
    <row r="517" spans="2:15">
      <c r="B517" s="93"/>
      <c r="C517" s="93"/>
      <c r="D517" s="93"/>
      <c r="E517" s="93"/>
      <c r="F517" s="94"/>
      <c r="G517" s="94"/>
      <c r="H517" s="94"/>
      <c r="I517" s="94"/>
      <c r="J517" s="94"/>
      <c r="K517" s="94"/>
      <c r="L517" s="94"/>
      <c r="M517" s="94"/>
      <c r="N517" s="94"/>
      <c r="O517" s="94"/>
    </row>
    <row r="518" spans="2:15">
      <c r="B518" s="93"/>
      <c r="C518" s="93"/>
      <c r="D518" s="93"/>
      <c r="E518" s="93"/>
      <c r="F518" s="94"/>
      <c r="G518" s="94"/>
      <c r="H518" s="94"/>
      <c r="I518" s="94"/>
      <c r="J518" s="94"/>
      <c r="K518" s="94"/>
      <c r="L518" s="94"/>
      <c r="M518" s="94"/>
      <c r="N518" s="94"/>
      <c r="O518" s="94"/>
    </row>
    <row r="519" spans="2:15">
      <c r="B519" s="93"/>
      <c r="C519" s="93"/>
      <c r="D519" s="93"/>
      <c r="E519" s="93"/>
      <c r="F519" s="94"/>
      <c r="G519" s="94"/>
      <c r="H519" s="94"/>
      <c r="I519" s="94"/>
      <c r="J519" s="94"/>
      <c r="K519" s="94"/>
      <c r="L519" s="94"/>
      <c r="M519" s="94"/>
      <c r="N519" s="94"/>
      <c r="O519" s="94"/>
    </row>
    <row r="520" spans="2:15">
      <c r="B520" s="93"/>
      <c r="C520" s="93"/>
      <c r="D520" s="93"/>
      <c r="E520" s="93"/>
      <c r="F520" s="94"/>
      <c r="G520" s="94"/>
      <c r="H520" s="94"/>
      <c r="I520" s="94"/>
      <c r="J520" s="94"/>
      <c r="K520" s="94"/>
      <c r="L520" s="94"/>
      <c r="M520" s="94"/>
      <c r="N520" s="94"/>
      <c r="O520" s="94"/>
    </row>
    <row r="521" spans="2:15">
      <c r="B521" s="93"/>
      <c r="C521" s="93"/>
      <c r="D521" s="93"/>
      <c r="E521" s="93"/>
      <c r="F521" s="94"/>
      <c r="G521" s="94"/>
      <c r="H521" s="94"/>
      <c r="I521" s="94"/>
      <c r="J521" s="94"/>
      <c r="K521" s="94"/>
      <c r="L521" s="94"/>
      <c r="M521" s="94"/>
      <c r="N521" s="94"/>
      <c r="O521" s="94"/>
    </row>
    <row r="522" spans="2:15">
      <c r="B522" s="93"/>
      <c r="C522" s="93"/>
      <c r="D522" s="93"/>
      <c r="E522" s="93"/>
      <c r="F522" s="94"/>
      <c r="G522" s="94"/>
      <c r="H522" s="94"/>
      <c r="I522" s="94"/>
      <c r="J522" s="94"/>
      <c r="K522" s="94"/>
      <c r="L522" s="94"/>
      <c r="M522" s="94"/>
      <c r="N522" s="94"/>
      <c r="O522" s="94"/>
    </row>
    <row r="523" spans="2:15">
      <c r="B523" s="93"/>
      <c r="C523" s="93"/>
      <c r="D523" s="93"/>
      <c r="E523" s="93"/>
      <c r="F523" s="94"/>
      <c r="G523" s="94"/>
      <c r="H523" s="94"/>
      <c r="I523" s="94"/>
      <c r="J523" s="94"/>
      <c r="K523" s="94"/>
      <c r="L523" s="94"/>
      <c r="M523" s="94"/>
      <c r="N523" s="94"/>
      <c r="O523" s="94"/>
    </row>
    <row r="524" spans="2:15">
      <c r="B524" s="93"/>
      <c r="C524" s="93"/>
      <c r="D524" s="93"/>
      <c r="E524" s="93"/>
      <c r="F524" s="94"/>
      <c r="G524" s="94"/>
      <c r="H524" s="94"/>
      <c r="I524" s="94"/>
      <c r="J524" s="94"/>
      <c r="K524" s="94"/>
      <c r="L524" s="94"/>
      <c r="M524" s="94"/>
      <c r="N524" s="94"/>
      <c r="O524" s="94"/>
    </row>
    <row r="525" spans="2:15">
      <c r="B525" s="93"/>
      <c r="C525" s="93"/>
      <c r="D525" s="93"/>
      <c r="E525" s="93"/>
      <c r="F525" s="94"/>
      <c r="G525" s="94"/>
      <c r="H525" s="94"/>
      <c r="I525" s="94"/>
      <c r="J525" s="94"/>
      <c r="K525" s="94"/>
      <c r="L525" s="94"/>
      <c r="M525" s="94"/>
      <c r="N525" s="94"/>
      <c r="O525" s="94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4257812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5" style="1" bestFit="1" customWidth="1"/>
    <col min="10" max="10" width="6.28515625" style="1" bestFit="1" customWidth="1"/>
    <col min="11" max="11" width="8.85546875" style="1" bestFit="1" customWidth="1"/>
    <col min="12" max="12" width="9.28515625" style="1" customWidth="1"/>
    <col min="13" max="16384" width="9.140625" style="1"/>
  </cols>
  <sheetData>
    <row r="1" spans="2:12">
      <c r="B1" s="46" t="s">
        <v>134</v>
      </c>
      <c r="C1" s="46" t="s" vm="1">
        <v>206</v>
      </c>
    </row>
    <row r="2" spans="2:12">
      <c r="B2" s="46" t="s">
        <v>133</v>
      </c>
      <c r="C2" s="46" t="s">
        <v>207</v>
      </c>
    </row>
    <row r="3" spans="2:12">
      <c r="B3" s="46" t="s">
        <v>135</v>
      </c>
      <c r="C3" s="46" t="s">
        <v>208</v>
      </c>
    </row>
    <row r="4" spans="2:12">
      <c r="B4" s="46" t="s">
        <v>136</v>
      </c>
      <c r="C4" s="46">
        <v>2148</v>
      </c>
    </row>
    <row r="6" spans="2:12" ht="26.25" customHeight="1">
      <c r="B6" s="135" t="s">
        <v>158</v>
      </c>
      <c r="C6" s="136"/>
      <c r="D6" s="136"/>
      <c r="E6" s="136"/>
      <c r="F6" s="136"/>
      <c r="G6" s="136"/>
      <c r="H6" s="136"/>
      <c r="I6" s="136"/>
      <c r="J6" s="136"/>
      <c r="K6" s="136"/>
      <c r="L6" s="137"/>
    </row>
    <row r="7" spans="2:12" ht="26.25" customHeight="1">
      <c r="B7" s="135" t="s">
        <v>86</v>
      </c>
      <c r="C7" s="136"/>
      <c r="D7" s="136"/>
      <c r="E7" s="136"/>
      <c r="F7" s="136"/>
      <c r="G7" s="136"/>
      <c r="H7" s="136"/>
      <c r="I7" s="136"/>
      <c r="J7" s="136"/>
      <c r="K7" s="136"/>
      <c r="L7" s="137"/>
    </row>
    <row r="8" spans="2:12" s="3" customFormat="1" ht="63">
      <c r="B8" s="21" t="s">
        <v>108</v>
      </c>
      <c r="C8" s="29" t="s">
        <v>42</v>
      </c>
      <c r="D8" s="29" t="s">
        <v>111</v>
      </c>
      <c r="E8" s="29" t="s">
        <v>61</v>
      </c>
      <c r="F8" s="29" t="s">
        <v>95</v>
      </c>
      <c r="G8" s="29" t="s">
        <v>184</v>
      </c>
      <c r="H8" s="29" t="s">
        <v>183</v>
      </c>
      <c r="I8" s="29" t="s">
        <v>57</v>
      </c>
      <c r="J8" s="29" t="s">
        <v>54</v>
      </c>
      <c r="K8" s="29" t="s">
        <v>137</v>
      </c>
      <c r="L8" s="65" t="s">
        <v>139</v>
      </c>
    </row>
    <row r="9" spans="2:12" s="3" customFormat="1" ht="25.5">
      <c r="B9" s="14"/>
      <c r="C9" s="15"/>
      <c r="D9" s="15"/>
      <c r="E9" s="15"/>
      <c r="F9" s="15"/>
      <c r="G9" s="15" t="s">
        <v>191</v>
      </c>
      <c r="H9" s="15"/>
      <c r="I9" s="15" t="s">
        <v>187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113" t="s">
        <v>1602</v>
      </c>
      <c r="C11" s="87"/>
      <c r="D11" s="87"/>
      <c r="E11" s="87"/>
      <c r="F11" s="87"/>
      <c r="G11" s="87"/>
      <c r="H11" s="87"/>
      <c r="I11" s="114">
        <v>0</v>
      </c>
      <c r="J11" s="87"/>
      <c r="K11" s="115">
        <f>IFERROR(I11/$I$11,0)</f>
        <v>0</v>
      </c>
      <c r="L11" s="115">
        <f>I11/'סכום נכסי הקרן'!$C$42</f>
        <v>0</v>
      </c>
    </row>
    <row r="12" spans="2:12" s="4" customFormat="1" ht="18" customHeight="1">
      <c r="B12" s="111" t="s">
        <v>199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2:12">
      <c r="B13" s="111" t="s">
        <v>104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2:12">
      <c r="B14" s="111" t="s">
        <v>182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2:12">
      <c r="B15" s="111" t="s">
        <v>190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</row>
    <row r="16" spans="2:12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</row>
    <row r="17" spans="2:12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</row>
    <row r="18" spans="2:12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2:12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2:12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2:12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12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</row>
    <row r="112" spans="2:12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</row>
    <row r="113" spans="2:12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</row>
    <row r="114" spans="2:12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</row>
    <row r="115" spans="2:12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</row>
    <row r="116" spans="2:12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</row>
    <row r="117" spans="2:12"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2:12"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4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4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4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4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4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4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4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4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4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4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4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4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4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4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4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4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4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4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4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4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4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4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1"/>
      <c r="C432" s="1"/>
      <c r="D432" s="1"/>
      <c r="E432" s="1"/>
    </row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46656d4-8850-49b3-aebd-68bd05f7f4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2023-12-03T11:02:32Z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