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9040" windowHeight="1584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4" i="6"/>
  <c r="B23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<sst xmlns="http://schemas.openxmlformats.org/spreadsheetml/2006/main" count="5099" uniqueCount="1406">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</sst>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97" xfId="16"/>
    <cellStyle name="98" xfId="17"/>
    <cellStyle name="99" xfId="18"/>
    <cellStyle name="Comma [0] 2" xfId="19"/>
    <cellStyle name="Comma [0] 2 2" xfId="20"/>
    <cellStyle name="Comma [0] 2 2 2" xfId="21"/>
    <cellStyle name="Comma [0] 2 3" xfId="22"/>
    <cellStyle name="Comma [0] 2 4" xfId="23"/>
    <cellStyle name="Comma [0] 3" xfId="24"/>
    <cellStyle name="Comma 2" xfId="25"/>
    <cellStyle name="Comma 2 2" xfId="26"/>
    <cellStyle name="Comma 2 2 2" xfId="27"/>
    <cellStyle name="Comma 2 2 3" xfId="28"/>
    <cellStyle name="Comma 2 2 4" xfId="29"/>
    <cellStyle name="Comma 2 2 5" xfId="30"/>
    <cellStyle name="Comma 2 2 6" xfId="31"/>
    <cellStyle name="Comma 2 2 7" xfId="32"/>
    <cellStyle name="Comma 2 3" xfId="33"/>
    <cellStyle name="Comma 2 4" xfId="34"/>
    <cellStyle name="Comma 2 5" xfId="35"/>
    <cellStyle name="Comma 2 6" xfId="36"/>
    <cellStyle name="Comma 2 7" xfId="37"/>
    <cellStyle name="Comma 2 8" xfId="38"/>
    <cellStyle name="Comma 2 9" xfId="39"/>
    <cellStyle name="Comma 3" xfId="40"/>
    <cellStyle name="Comma 3 2" xfId="41"/>
    <cellStyle name="Comma 4" xfId="42"/>
    <cellStyle name="Comma 5" xfId="43"/>
    <cellStyle name="Comma 6" xfId="44"/>
    <cellStyle name="Comma 7" xfId="45"/>
    <cellStyle name="Currency [0] _1" xfId="46"/>
    <cellStyle name="Euro" xfId="47"/>
    <cellStyle name="Hyperlink 2" xfId="48"/>
    <cellStyle name="Hyperlink 2 2" xfId="49"/>
    <cellStyle name="Hyperlink 2 2 2" xfId="50"/>
    <cellStyle name="Hyperlink 2 2 2 2" xfId="51"/>
    <cellStyle name="Hyperlink 2 3" xfId="52"/>
    <cellStyle name="Hyperlink 2 4" xfId="53"/>
    <cellStyle name="Hyperlink 2 5" xfId="54"/>
    <cellStyle name="Hyperlink 2 6" xfId="55"/>
    <cellStyle name="Hyperlink 2 7" xfId="56"/>
    <cellStyle name="Hyperlink 2 8" xfId="57"/>
    <cellStyle name="Hyperlink 2_Data" xfId="58"/>
    <cellStyle name="Normal" xfId="0" builtinId="0"/>
    <cellStyle name="Normal 10" xfId="59"/>
    <cellStyle name="Normal 11" xfId="60"/>
    <cellStyle name="Normal 12" xfId="61"/>
    <cellStyle name="Normal 12 2" xfId="62"/>
    <cellStyle name="Normal 12 3" xfId="63"/>
    <cellStyle name="Normal 12 4" xfId="64"/>
    <cellStyle name="Normal 12 5" xfId="65"/>
    <cellStyle name="Normal 12 6" xfId="66"/>
    <cellStyle name="Normal 12 7" xfId="67"/>
    <cellStyle name="Normal 12 8" xfId="68"/>
    <cellStyle name="Normal 13" xfId="69"/>
    <cellStyle name="Normal 13 2" xfId="70"/>
    <cellStyle name="Normal 13 3" xfId="71"/>
    <cellStyle name="Normal 13 4" xfId="72"/>
    <cellStyle name="Normal 13 5" xfId="73"/>
    <cellStyle name="Normal 13 6" xfId="74"/>
    <cellStyle name="Normal 13 7" xfId="75"/>
    <cellStyle name="Normal 13 8" xfId="76"/>
    <cellStyle name="Normal 14" xfId="77"/>
    <cellStyle name="Normal 14 2" xfId="78"/>
    <cellStyle name="Normal 14 3" xfId="79"/>
    <cellStyle name="Normal 14 4" xfId="80"/>
    <cellStyle name="Normal 14 5" xfId="81"/>
    <cellStyle name="Normal 14 6" xfId="82"/>
    <cellStyle name="Normal 14 7" xfId="83"/>
    <cellStyle name="Normal 14 8" xfId="84"/>
    <cellStyle name="Normal 15" xfId="85"/>
    <cellStyle name="Normal 15 2" xfId="86"/>
    <cellStyle name="Normal 15 3" xfId="87"/>
    <cellStyle name="Normal 15 4" xfId="88"/>
    <cellStyle name="Normal 15 5" xfId="89"/>
    <cellStyle name="Normal 15 6" xfId="90"/>
    <cellStyle name="Normal 15 7" xfId="91"/>
    <cellStyle name="Normal 15 8" xfId="92"/>
    <cellStyle name="Normal 16" xfId="93"/>
    <cellStyle name="Normal 16 2" xfId="94"/>
    <cellStyle name="Normal 16 3" xfId="95"/>
    <cellStyle name="Normal 16 4" xfId="96"/>
    <cellStyle name="Normal 16 5" xfId="97"/>
    <cellStyle name="Normal 16 6" xfId="98"/>
    <cellStyle name="Normal 16 7" xfId="99"/>
    <cellStyle name="Normal 16 8" xfId="100"/>
    <cellStyle name="Normal 17" xfId="101"/>
    <cellStyle name="Normal 17 2" xfId="102"/>
    <cellStyle name="Normal 17 3" xfId="103"/>
    <cellStyle name="Normal 18" xfId="104"/>
    <cellStyle name="Normal 18 2" xfId="105"/>
    <cellStyle name="Normal 18 3" xfId="106"/>
    <cellStyle name="Normal 19" xfId="107"/>
    <cellStyle name="Normal 2" xfId="108"/>
    <cellStyle name="Normal 2 10" xfId="109"/>
    <cellStyle name="Normal 2 11" xfId="110"/>
    <cellStyle name="Normal 2 12" xfId="111"/>
    <cellStyle name="Normal 2 13" xfId="112"/>
    <cellStyle name="Normal 2 2" xfId="113"/>
    <cellStyle name="Normal 2 2 2" xfId="114"/>
    <cellStyle name="Normal 2 2 2 2" xfId="115"/>
    <cellStyle name="Normal 2 2 2 2 2" xfId="116"/>
    <cellStyle name="Normal 2 2 2 2 2 2" xfId="117"/>
    <cellStyle name="Normal 2 2 2 2_ירידות ערך שנזקפו" xfId="118"/>
    <cellStyle name="Normal 2 2 2 3" xfId="119"/>
    <cellStyle name="Normal 2 2 2 4" xfId="120"/>
    <cellStyle name="Normal 2 2 2 5" xfId="121"/>
    <cellStyle name="Normal 2 2 2 6" xfId="122"/>
    <cellStyle name="Normal 2 2 2 7" xfId="123"/>
    <cellStyle name="Normal 2 2 2 8" xfId="124"/>
    <cellStyle name="Normal 2 2 2_ירידות ערך שנזקפו" xfId="125"/>
    <cellStyle name="Normal 2 2 3" xfId="126"/>
    <cellStyle name="Normal 2 2 3 2" xfId="127"/>
    <cellStyle name="Normal 2 2 3 2 2" xfId="128"/>
    <cellStyle name="Normal 2 2 4" xfId="129"/>
    <cellStyle name="Normal 2 2 5" xfId="130"/>
    <cellStyle name="Normal 2 2 6" xfId="131"/>
    <cellStyle name="Normal 2 2 7" xfId="132"/>
    <cellStyle name="Normal 2 2 8" xfId="133"/>
    <cellStyle name="Normal 2 2 9" xfId="134"/>
    <cellStyle name="Normal 2 2_ירידות ערך שנזקפו" xfId="135"/>
    <cellStyle name="Normal 2 3" xfId="136"/>
    <cellStyle name="Normal 2 3 2" xfId="137"/>
    <cellStyle name="Normal 2 3 2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 9" xfId="145"/>
    <cellStyle name="Normal 2 3_ירידות ערך שנזקפו" xfId="146"/>
    <cellStyle name="Normal 2 4" xfId="147"/>
    <cellStyle name="Normal 2 4 2" xfId="148"/>
    <cellStyle name="Normal 2 5" xfId="149"/>
    <cellStyle name="Normal 2 6" xfId="150"/>
    <cellStyle name="Normal 2 6 2" xfId="151"/>
    <cellStyle name="Normal 2 6 2 2" xfId="152"/>
    <cellStyle name="Normal 2 7" xfId="153"/>
    <cellStyle name="Normal 2 7 2" xfId="154"/>
    <cellStyle name="Normal 2 8" xfId="155"/>
    <cellStyle name="Normal 2 9" xfId="156"/>
    <cellStyle name="Normal 2_אלמנטרי" xfId="157"/>
    <cellStyle name="Normal 20" xfId="158"/>
    <cellStyle name="Normal 21" xfId="159"/>
    <cellStyle name="Normal 21 2" xfId="160"/>
    <cellStyle name="Normal 21 3" xfId="161"/>
    <cellStyle name="Normal 22" xfId="162"/>
    <cellStyle name="Normal 22 2" xfId="163"/>
    <cellStyle name="Normal 22 3" xfId="164"/>
    <cellStyle name="Normal 23" xfId="165"/>
    <cellStyle name="Normal 23 2" xfId="166"/>
    <cellStyle name="Normal 23 3" xfId="167"/>
    <cellStyle name="Normal 24" xfId="168"/>
    <cellStyle name="Normal 24 2" xfId="169"/>
    <cellStyle name="Normal 24 3" xfId="170"/>
    <cellStyle name="Normal 25" xfId="171"/>
    <cellStyle name="Normal 25 2" xfId="172"/>
    <cellStyle name="Normal 25 3" xfId="173"/>
    <cellStyle name="Normal 26" xfId="174"/>
    <cellStyle name="Normal 26 2" xfId="175"/>
    <cellStyle name="Normal 26 3" xfId="176"/>
    <cellStyle name="Normal 27" xfId="177"/>
    <cellStyle name="Normal 27 2" xfId="178"/>
    <cellStyle name="Normal 27 3" xfId="179"/>
    <cellStyle name="Normal 27 4" xfId="180"/>
    <cellStyle name="Normal 27 5" xfId="181"/>
    <cellStyle name="Normal 27 6" xfId="182"/>
    <cellStyle name="Normal 27 7" xfId="183"/>
    <cellStyle name="Normal 28" xfId="184"/>
    <cellStyle name="Normal 29" xfId="185"/>
    <cellStyle name="Normal 3" xfId="186"/>
    <cellStyle name="Normal 3 2" xfId="187"/>
    <cellStyle name="Normal 3 2 2" xfId="188"/>
    <cellStyle name="Normal 3 2 3" xfId="189"/>
    <cellStyle name="Normal 3 2 4" xfId="190"/>
    <cellStyle name="Normal 3 2 5" xfId="191"/>
    <cellStyle name="Normal 3 2 6" xfId="192"/>
    <cellStyle name="Normal 3 2 7" xfId="193"/>
    <cellStyle name="Normal 3 2 8" xfId="194"/>
    <cellStyle name="Normal 3 3" xfId="195"/>
    <cellStyle name="Normal 3 4" xfId="196"/>
    <cellStyle name="Normal 3 5" xfId="197"/>
    <cellStyle name="Normal 3 6" xfId="198"/>
    <cellStyle name="Normal 3 7" xfId="199"/>
    <cellStyle name="Normal 3 8" xfId="200"/>
    <cellStyle name="Normal 3 9" xfId="201"/>
    <cellStyle name="Normal 3_אלמנטרי" xfId="202"/>
    <cellStyle name="Normal 30" xfId="203"/>
    <cellStyle name="Normal 30 2" xfId="204"/>
    <cellStyle name="Normal 30 3" xfId="205"/>
    <cellStyle name="Normal 30 4" xfId="206"/>
    <cellStyle name="Normal 30 5" xfId="207"/>
    <cellStyle name="Normal 30 6" xfId="208"/>
    <cellStyle name="Normal 30 7" xfId="209"/>
    <cellStyle name="Normal 31" xfId="210"/>
    <cellStyle name="Normal 32" xfId="211"/>
    <cellStyle name="Normal 32 2" xfId="212"/>
    <cellStyle name="Normal 32 3" xfId="213"/>
    <cellStyle name="Normal 32 4" xfId="214"/>
    <cellStyle name="Normal 32 5" xfId="215"/>
    <cellStyle name="Normal 32 6" xfId="216"/>
    <cellStyle name="Normal 32 7" xfId="217"/>
    <cellStyle name="Normal 33" xfId="218"/>
    <cellStyle name="Normal 33 2" xfId="219"/>
    <cellStyle name="Normal 33 3" xfId="220"/>
    <cellStyle name="Normal 33 4" xfId="221"/>
    <cellStyle name="Normal 33 5" xfId="222"/>
    <cellStyle name="Normal 33 6" xfId="223"/>
    <cellStyle name="Normal 33 7" xfId="224"/>
    <cellStyle name="Normal 34" xfId="225"/>
    <cellStyle name="Normal 34 2" xfId="226"/>
    <cellStyle name="Normal 35" xfId="227"/>
    <cellStyle name="Normal 36" xfId="228"/>
    <cellStyle name="Normal 36 2" xfId="229"/>
    <cellStyle name="Normal 36 3" xfId="230"/>
    <cellStyle name="Normal 36 4" xfId="231"/>
    <cellStyle name="Normal 36 5" xfId="232"/>
    <cellStyle name="Normal 36 6" xfId="233"/>
    <cellStyle name="Normal 36 7" xfId="234"/>
    <cellStyle name="Normal 37" xfId="235"/>
    <cellStyle name="Normal 38" xfId="236"/>
    <cellStyle name="Normal 39" xfId="237"/>
    <cellStyle name="Normal 4" xfId="238"/>
    <cellStyle name="Normal 4 2" xfId="239"/>
    <cellStyle name="Normal 4 3" xfId="240"/>
    <cellStyle name="Normal 4 4" xfId="241"/>
    <cellStyle name="Normal 4 5" xfId="242"/>
    <cellStyle name="Normal 4 6" xfId="243"/>
    <cellStyle name="Normal 4 7" xfId="244"/>
    <cellStyle name="Normal 4 8" xfId="245"/>
    <cellStyle name="Normal 4_ירידות ערך שנזקפו" xfId="246"/>
    <cellStyle name="Normal 40" xfId="247"/>
    <cellStyle name="Normal 41" xfId="248"/>
    <cellStyle name="Normal 41 2" xfId="249"/>
    <cellStyle name="Normal 41 3" xfId="250"/>
    <cellStyle name="Normal 41 4" xfId="251"/>
    <cellStyle name="Normal 41 5" xfId="252"/>
    <cellStyle name="Normal 41 6" xfId="253"/>
    <cellStyle name="Normal 41 7" xfId="254"/>
    <cellStyle name="Normal 42" xfId="255"/>
    <cellStyle name="Normal 42 2" xfId="256"/>
    <cellStyle name="Normal 42 2 2" xfId="257"/>
    <cellStyle name="Normal 42 3" xfId="258"/>
    <cellStyle name="Normal 42 3 2" xfId="259"/>
    <cellStyle name="Normal 42 4" xfId="260"/>
    <cellStyle name="Normal 42 4 2" xfId="261"/>
    <cellStyle name="Normal 42 5" xfId="262"/>
    <cellStyle name="Normal 43" xfId="263"/>
    <cellStyle name="Normal 44" xfId="264"/>
    <cellStyle name="Normal 45" xfId="265"/>
    <cellStyle name="Normal 45 2" xfId="266"/>
    <cellStyle name="Normal 45 2 2" xfId="267"/>
    <cellStyle name="Normal 45 3" xfId="268"/>
    <cellStyle name="Normal 45 3 2" xfId="269"/>
    <cellStyle name="Normal 45 4" xfId="270"/>
    <cellStyle name="Normal 45 4 2" xfId="271"/>
    <cellStyle name="Normal 45 5" xfId="272"/>
    <cellStyle name="Normal 46" xfId="273"/>
    <cellStyle name="Normal 46 2" xfId="274"/>
    <cellStyle name="Normal 46 2 2" xfId="275"/>
    <cellStyle name="Normal 46 3" xfId="276"/>
    <cellStyle name="Normal 46 3 2" xfId="277"/>
    <cellStyle name="Normal 46 4" xfId="278"/>
    <cellStyle name="Normal 46 4 2" xfId="279"/>
    <cellStyle name="Normal 46 5" xfId="280"/>
    <cellStyle name="Normal 47" xfId="281"/>
    <cellStyle name="Normal 47 2" xfId="282"/>
    <cellStyle name="Normal 47 2 2" xfId="283"/>
    <cellStyle name="Normal 47 3" xfId="284"/>
    <cellStyle name="Normal 47 3 2" xfId="285"/>
    <cellStyle name="Normal 47 4" xfId="286"/>
    <cellStyle name="Normal 47 4 2" xfId="287"/>
    <cellStyle name="Normal 47 5" xfId="288"/>
    <cellStyle name="Normal 48" xfId="289"/>
    <cellStyle name="Normal 49" xfId="290"/>
    <cellStyle name="Normal 5" xfId="291"/>
    <cellStyle name="Normal 5 2" xfId="292"/>
    <cellStyle name="Normal 5 3" xfId="293"/>
    <cellStyle name="Normal 5 4" xfId="294"/>
    <cellStyle name="Normal 5 5" xfId="295"/>
    <cellStyle name="Normal 5 6" xfId="296"/>
    <cellStyle name="Normal 5 7" xfId="297"/>
    <cellStyle name="Normal 5 8" xfId="298"/>
    <cellStyle name="Normal 50" xfId="299"/>
    <cellStyle name="Normal 6" xfId="300"/>
    <cellStyle name="Normal 6 10" xfId="301"/>
    <cellStyle name="Normal 6 11" xfId="302"/>
    <cellStyle name="Normal 6 12" xfId="303"/>
    <cellStyle name="Normal 6 13" xfId="304"/>
    <cellStyle name="Normal 6 14" xfId="305"/>
    <cellStyle name="Normal 6 2" xfId="306"/>
    <cellStyle name="Normal 6 2 2" xfId="307"/>
    <cellStyle name="Normal 6 2 3" xfId="308"/>
    <cellStyle name="Normal 6 2 4" xfId="309"/>
    <cellStyle name="Normal 6 2 5" xfId="310"/>
    <cellStyle name="Normal 6 2 6" xfId="311"/>
    <cellStyle name="Normal 6 2 7" xfId="312"/>
    <cellStyle name="Normal 6 3" xfId="313"/>
    <cellStyle name="Normal 6 4" xfId="314"/>
    <cellStyle name="Normal 6 5" xfId="315"/>
    <cellStyle name="Normal 6 6" xfId="316"/>
    <cellStyle name="Normal 6 7" xfId="317"/>
    <cellStyle name="Normal 6 8" xfId="318"/>
    <cellStyle name="Normal 6 9" xfId="319"/>
    <cellStyle name="Normal 6_Data" xfId="320"/>
    <cellStyle name="Normal 60" xfId="321"/>
    <cellStyle name="Normal 64" xfId="322"/>
    <cellStyle name="Normal 64 2" xfId="323"/>
    <cellStyle name="Normal 64 2 2" xfId="324"/>
    <cellStyle name="Normal 64 3" xfId="325"/>
    <cellStyle name="Normal 64 3 2" xfId="326"/>
    <cellStyle name="Normal 64 4" xfId="327"/>
    <cellStyle name="Normal 64 4 2" xfId="328"/>
    <cellStyle name="Normal 64 5" xfId="329"/>
    <cellStyle name="Normal 65" xfId="330"/>
    <cellStyle name="Normal 65 2" xfId="331"/>
    <cellStyle name="Normal 65 2 2" xfId="332"/>
    <cellStyle name="Normal 65 3" xfId="333"/>
    <cellStyle name="Normal 65 3 2" xfId="334"/>
    <cellStyle name="Normal 65 4" xfId="335"/>
    <cellStyle name="Normal 65 4 2" xfId="336"/>
    <cellStyle name="Normal 65 5" xfId="337"/>
    <cellStyle name="Normal 7" xfId="338"/>
    <cellStyle name="Normal 7 10" xfId="339"/>
    <cellStyle name="Normal 7 11" xfId="340"/>
    <cellStyle name="Normal 7 12" xfId="341"/>
    <cellStyle name="Normal 7 13" xfId="342"/>
    <cellStyle name="Normal 7 14" xfId="343"/>
    <cellStyle name="Normal 7 2" xfId="344"/>
    <cellStyle name="Normal 7 2 2" xfId="345"/>
    <cellStyle name="Normal 7 2 3" xfId="346"/>
    <cellStyle name="Normal 7 2 4" xfId="347"/>
    <cellStyle name="Normal 7 2 5" xfId="348"/>
    <cellStyle name="Normal 7 2 6" xfId="349"/>
    <cellStyle name="Normal 7 2 7" xfId="350"/>
    <cellStyle name="Normal 7 3" xfId="351"/>
    <cellStyle name="Normal 7 4" xfId="352"/>
    <cellStyle name="Normal 7 5" xfId="353"/>
    <cellStyle name="Normal 7 6" xfId="354"/>
    <cellStyle name="Normal 7 7" xfId="355"/>
    <cellStyle name="Normal 7 8" xfId="356"/>
    <cellStyle name="Normal 7 9" xfId="357"/>
    <cellStyle name="Normal 7_Data" xfId="358"/>
    <cellStyle name="Normal 71" xfId="359"/>
    <cellStyle name="Normal 71 2" xfId="360"/>
    <cellStyle name="Normal 71 2 2" xfId="361"/>
    <cellStyle name="Normal 71 3" xfId="362"/>
    <cellStyle name="Normal 71 3 2" xfId="363"/>
    <cellStyle name="Normal 71 4" xfId="364"/>
    <cellStyle name="Normal 71 4 2" xfId="365"/>
    <cellStyle name="Normal 71 5" xfId="366"/>
    <cellStyle name="Normal 72" xfId="367"/>
    <cellStyle name="Normal 72 2" xfId="368"/>
    <cellStyle name="Normal 72 2 2" xfId="369"/>
    <cellStyle name="Normal 72 3" xfId="370"/>
    <cellStyle name="Normal 72 3 2" xfId="371"/>
    <cellStyle name="Normal 72 4" xfId="372"/>
    <cellStyle name="Normal 72 4 2" xfId="373"/>
    <cellStyle name="Normal 72 5" xfId="374"/>
    <cellStyle name="Normal 73" xfId="375"/>
    <cellStyle name="Normal 74" xfId="376"/>
    <cellStyle name="Normal 76" xfId="377"/>
    <cellStyle name="Normal 77" xfId="378"/>
    <cellStyle name="Normal 79" xfId="379"/>
    <cellStyle name="Normal 8" xfId="380"/>
    <cellStyle name="Normal 8 2" xfId="381"/>
    <cellStyle name="Normal 8 3" xfId="382"/>
    <cellStyle name="Normal 8 4" xfId="383"/>
    <cellStyle name="Normal 8 5" xfId="384"/>
    <cellStyle name="Normal 8 6" xfId="385"/>
    <cellStyle name="Normal 8 7" xfId="386"/>
    <cellStyle name="Normal 8 8" xfId="387"/>
    <cellStyle name="Normal 8_ירידות ערך שנזקפו" xfId="388"/>
    <cellStyle name="Normal 80" xfId="389"/>
    <cellStyle name="Normal 80 2" xfId="390"/>
    <cellStyle name="Normal 80 2 2" xfId="391"/>
    <cellStyle name="Normal 80 3" xfId="392"/>
    <cellStyle name="Normal 80 3 2" xfId="393"/>
    <cellStyle name="Normal 80 4" xfId="394"/>
    <cellStyle name="Normal 80 4 2" xfId="395"/>
    <cellStyle name="Normal 80 5" xfId="396"/>
    <cellStyle name="Normal 81" xfId="397"/>
    <cellStyle name="Normal 81 2" xfId="398"/>
    <cellStyle name="Normal 81 2 2" xfId="399"/>
    <cellStyle name="Normal 81 3" xfId="400"/>
    <cellStyle name="Normal 81 3 2" xfId="401"/>
    <cellStyle name="Normal 81 4" xfId="402"/>
    <cellStyle name="Normal 81 4 2" xfId="403"/>
    <cellStyle name="Normal 81 5" xfId="404"/>
    <cellStyle name="Normal 82" xfId="405"/>
    <cellStyle name="Normal 82 2" xfId="406"/>
    <cellStyle name="Normal 82 2 2" xfId="407"/>
    <cellStyle name="Normal 82 3" xfId="408"/>
    <cellStyle name="Normal 82 3 2" xfId="409"/>
    <cellStyle name="Normal 82 4" xfId="410"/>
    <cellStyle name="Normal 82 4 2" xfId="411"/>
    <cellStyle name="Normal 82 5" xfId="412"/>
    <cellStyle name="Normal 9" xfId="413"/>
    <cellStyle name="Normal 9 2" xfId="414"/>
    <cellStyle name="Normal 9 3" xfId="415"/>
    <cellStyle name="Normal 9 4" xfId="416"/>
    <cellStyle name="Normal 9 5" xfId="417"/>
    <cellStyle name="Normal 9 6" xfId="418"/>
    <cellStyle name="Normal 9 7" xfId="419"/>
    <cellStyle name="Normal 9 8" xfId="420"/>
    <cellStyle name="Normal 9_ירידות ערך שנזקפו" xfId="421"/>
    <cellStyle name="Percent" xfId="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5" t="s">
        <v>908</v>
      </c>
      <c r="B1" s="15" t="s">
        <v>63</v>
      </c>
      <c r="C1" s="15" t="s">
        <v>64</v>
      </c>
      <c r="D1" s="15" t="s">
        <v>75</v>
      </c>
    </row>
    <row r="2" spans="1:4" x14ac:dyDescent="0.2">
      <c r="A2" s="101" t="s">
        <v>65</v>
      </c>
      <c r="B2" s="16">
        <v>1</v>
      </c>
      <c r="C2" s="16" t="s">
        <v>66</v>
      </c>
      <c r="D2" s="17" t="s">
        <v>80</v>
      </c>
    </row>
    <row r="3" spans="1:4" x14ac:dyDescent="0.2">
      <c r="A3" s="101"/>
      <c r="B3" s="16">
        <v>2</v>
      </c>
      <c r="C3" s="16" t="s">
        <v>67</v>
      </c>
      <c r="D3" s="17" t="s">
        <v>68</v>
      </c>
    </row>
    <row r="4" spans="1:4" x14ac:dyDescent="0.2">
      <c r="A4" s="101"/>
      <c r="B4" s="16">
        <v>3</v>
      </c>
      <c r="C4" s="16" t="s">
        <v>69</v>
      </c>
      <c r="D4" s="17" t="s">
        <v>70</v>
      </c>
    </row>
    <row r="5" spans="1:4" x14ac:dyDescent="0.2">
      <c r="A5" s="101"/>
      <c r="B5" s="102">
        <v>4</v>
      </c>
      <c r="C5" s="16" t="s">
        <v>71</v>
      </c>
      <c r="D5" s="17" t="s">
        <v>76</v>
      </c>
    </row>
    <row r="6" spans="1:4" x14ac:dyDescent="0.2">
      <c r="A6" s="101"/>
      <c r="B6" s="102"/>
      <c r="C6" s="16"/>
      <c r="D6" s="91" t="s">
        <v>910</v>
      </c>
    </row>
    <row r="7" spans="1:4" x14ac:dyDescent="0.2">
      <c r="A7" s="101"/>
      <c r="B7" s="102"/>
      <c r="C7" s="16"/>
      <c r="D7" s="90" t="s">
        <v>1385</v>
      </c>
    </row>
    <row r="8" spans="1:4" x14ac:dyDescent="0.2">
      <c r="A8" s="101"/>
      <c r="B8" s="102"/>
      <c r="C8" s="16"/>
      <c r="D8" s="92" t="s">
        <v>1386</v>
      </c>
    </row>
    <row r="9" spans="1:4" x14ac:dyDescent="0.2">
      <c r="A9" s="101"/>
      <c r="B9" s="102"/>
      <c r="C9" s="16"/>
      <c r="D9" s="17" t="s">
        <v>77</v>
      </c>
    </row>
    <row r="10" spans="1:4" x14ac:dyDescent="0.2">
      <c r="A10" s="101"/>
      <c r="B10" s="102"/>
      <c r="C10" s="16"/>
      <c r="D10" s="91" t="s">
        <v>78</v>
      </c>
    </row>
    <row r="11" spans="1:4" x14ac:dyDescent="0.2">
      <c r="A11" s="101"/>
      <c r="B11" s="102"/>
      <c r="C11" s="16"/>
      <c r="D11" s="90" t="s">
        <v>79</v>
      </c>
    </row>
    <row r="12" spans="1:4" x14ac:dyDescent="0.2">
      <c r="A12" s="101"/>
      <c r="B12" s="102"/>
      <c r="C12" s="16"/>
      <c r="D12" s="17" t="s">
        <v>72</v>
      </c>
    </row>
    <row r="13" spans="1:4" x14ac:dyDescent="0.2">
      <c r="A13" s="101"/>
      <c r="B13" s="102"/>
      <c r="C13" s="16"/>
      <c r="D13" s="17" t="s">
        <v>1378</v>
      </c>
    </row>
    <row r="14" spans="1:4" x14ac:dyDescent="0.2">
      <c r="A14" s="101"/>
      <c r="B14" s="102"/>
      <c r="C14" s="16"/>
      <c r="D14" s="17" t="s">
        <v>1379</v>
      </c>
    </row>
    <row r="15" spans="1:4" x14ac:dyDescent="0.2">
      <c r="A15" s="103" t="s">
        <v>906</v>
      </c>
      <c r="B15" s="16">
        <v>5</v>
      </c>
      <c r="C15" s="16" t="s">
        <v>73</v>
      </c>
      <c r="D15" s="17" t="s">
        <v>74</v>
      </c>
    </row>
    <row r="16" spans="1:4" x14ac:dyDescent="0.2">
      <c r="A16" s="104"/>
      <c r="B16" s="16">
        <v>6</v>
      </c>
      <c r="C16" s="16"/>
      <c r="D16" s="16" t="s">
        <v>905</v>
      </c>
    </row>
    <row r="17" spans="1:4" ht="28.5" x14ac:dyDescent="0.2">
      <c r="A17" s="105"/>
      <c r="B17" s="16">
        <v>7</v>
      </c>
      <c r="C17" s="16"/>
      <c r="D17" s="93" t="s">
        <v>1404</v>
      </c>
    </row>
    <row r="19" spans="1:4" ht="16.899999999999999" customHeight="1" x14ac:dyDescent="0.25">
      <c r="A19" s="19" t="s">
        <v>886</v>
      </c>
      <c r="B19" s="57">
        <v>2023</v>
      </c>
      <c r="C19" s="53"/>
    </row>
    <row r="20" spans="1:4" ht="15" x14ac:dyDescent="0.25">
      <c r="A20" s="20" t="s">
        <v>890</v>
      </c>
      <c r="B20" s="57" t="s">
        <v>898</v>
      </c>
      <c r="C20" s="56" t="str">
        <f>VLOOKUP(B20,Tab_Type,2,0)</f>
        <v>TabA</v>
      </c>
    </row>
    <row r="21" spans="1:4" ht="15" x14ac:dyDescent="0.25">
      <c r="A21" s="20" t="s">
        <v>891</v>
      </c>
      <c r="B21" s="57">
        <v>9599</v>
      </c>
      <c r="C21" s="53"/>
    </row>
    <row r="22" spans="1:4" ht="15" x14ac:dyDescent="0.25">
      <c r="A22" s="20" t="s">
        <v>887</v>
      </c>
      <c r="B22" s="57" t="s">
        <v>1405</v>
      </c>
      <c r="C22" s="53"/>
    </row>
    <row r="23" spans="1:4" ht="16.899999999999999" customHeight="1" x14ac:dyDescent="0.2">
      <c r="A23" s="22" t="s">
        <v>903</v>
      </c>
      <c r="B23" s="58" t="str">
        <f ca="1">IFERROR(VLOOKUP($B$21,INDIRECT($C$20),C23,0),"שם מסלול")</f>
        <v>מגדל מסלול לבני 50 ומטה</v>
      </c>
      <c r="C23" s="53">
        <v>3</v>
      </c>
    </row>
    <row r="24" spans="1:4" x14ac:dyDescent="0.2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 x14ac:dyDescent="0.2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 x14ac:dyDescent="0.2">
      <c r="A26" s="21" t="s">
        <v>888</v>
      </c>
      <c r="B26" s="59" t="str">
        <f ca="1">IF(C20="TabD","שם קובץ לשמירה",CONCATENATE(B25,"_",VLOOKUP(B20,Tab_Type,3,0),B21,"_","Yield",Var!AC3,Var!AB3,".xlsx"))</f>
        <v>520004896_b9599_Yield423.xlsx</v>
      </c>
      <c r="C26" s="55"/>
    </row>
    <row r="27" spans="1:4" x14ac:dyDescent="0.2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3" t="s">
        <v>822</v>
      </c>
      <c r="C2" s="37">
        <f>הנחיות!B21</f>
        <v>9599</v>
      </c>
      <c r="D2" s="106"/>
      <c r="E2" s="106"/>
    </row>
    <row r="3" spans="2:31" ht="18.75" x14ac:dyDescent="0.3">
      <c r="B3" s="14" t="s">
        <v>28</v>
      </c>
      <c r="C3" s="36" t="str">
        <f ca="1">הנחיות!B23</f>
        <v>מגדל מסלול לבני 50 ומטה</v>
      </c>
      <c r="D3" s="36"/>
    </row>
    <row r="4" spans="2:31" ht="18.75" x14ac:dyDescent="0.3">
      <c r="B4" s="13" t="s">
        <v>27</v>
      </c>
      <c r="C4" s="36" t="str">
        <f ca="1">הנחיות!B24</f>
        <v>מגדל חברה לביטוח בע"מ</v>
      </c>
      <c r="D4" s="36"/>
    </row>
    <row r="5" spans="2:31" ht="18.75" x14ac:dyDescent="0.3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 x14ac:dyDescent="0.2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 x14ac:dyDescent="0.25">
      <c r="B7" s="3" t="s">
        <v>1</v>
      </c>
      <c r="C7" s="38">
        <v>-8.1568316268630149E-4</v>
      </c>
      <c r="D7" s="39">
        <v>0.14988340432187222</v>
      </c>
      <c r="E7" s="45">
        <v>3.5470256950819036E-3</v>
      </c>
      <c r="F7" s="46">
        <v>0.1429772553590751</v>
      </c>
      <c r="G7" s="38">
        <v>-1.0277484216244515E-3</v>
      </c>
      <c r="H7" s="39">
        <v>0.14576903322114509</v>
      </c>
      <c r="I7" s="45">
        <v>5.7906500576037246E-4</v>
      </c>
      <c r="J7" s="46">
        <v>0.14732194490555439</v>
      </c>
      <c r="K7" s="38">
        <v>3.8242588554636197E-3</v>
      </c>
      <c r="L7" s="39">
        <v>0.15362892019378208</v>
      </c>
      <c r="M7" s="45">
        <v>7.1376940950990673E-4</v>
      </c>
      <c r="N7" s="46">
        <v>0.15210394403060637</v>
      </c>
      <c r="O7" s="38">
        <v>-3.646248056962483E-4</v>
      </c>
      <c r="P7" s="39">
        <v>0.1549708945280249</v>
      </c>
      <c r="Q7" s="45">
        <v>4.5901586537858809E-3</v>
      </c>
      <c r="R7" s="46">
        <v>0.15733688768376614</v>
      </c>
      <c r="S7" s="38">
        <v>1.1155704983423478E-3</v>
      </c>
      <c r="T7" s="39">
        <v>0.16989398007636025</v>
      </c>
      <c r="U7" s="45">
        <v>7.9472781253311711E-3</v>
      </c>
      <c r="V7" s="46">
        <v>0.18096916951157482</v>
      </c>
      <c r="W7" s="38">
        <v>-1.742147828033418E-2</v>
      </c>
      <c r="X7" s="39">
        <v>0.16580159601177144</v>
      </c>
      <c r="Y7" s="45">
        <v>-1.9913518812072475E-3</v>
      </c>
      <c r="Z7" s="46">
        <v>0.15379404523480972</v>
      </c>
      <c r="AE7" s="2"/>
    </row>
    <row r="8" spans="2:31" ht="30" x14ac:dyDescent="0.25">
      <c r="B8" s="54" t="s">
        <v>909</v>
      </c>
      <c r="C8" s="38">
        <v>4.3908669505031167E-4</v>
      </c>
      <c r="D8" s="39">
        <v>3.757718127645087E-2</v>
      </c>
      <c r="E8" s="45">
        <v>-1.7896748738228882E-3</v>
      </c>
      <c r="F8" s="46">
        <v>4.220827422017933E-2</v>
      </c>
      <c r="G8" s="38">
        <v>8.5041259068408166E-4</v>
      </c>
      <c r="H8" s="39">
        <v>4.2582351253901529E-2</v>
      </c>
      <c r="I8" s="45">
        <v>-3.3549778659137383E-4</v>
      </c>
      <c r="J8" s="46">
        <v>4.2368297461158E-2</v>
      </c>
      <c r="K8" s="38">
        <v>4.5552621673687453E-4</v>
      </c>
      <c r="L8" s="39">
        <v>4.483379358417585E-2</v>
      </c>
      <c r="M8" s="45">
        <v>1.8341440707394071E-4</v>
      </c>
      <c r="N8" s="46">
        <v>4.5292260073118956E-2</v>
      </c>
      <c r="O8" s="38">
        <v>-2.522278173725375E-5</v>
      </c>
      <c r="P8" s="39">
        <v>4.5038643529021267E-2</v>
      </c>
      <c r="Q8" s="45">
        <v>-1.621177205804302E-5</v>
      </c>
      <c r="R8" s="46">
        <v>4.5212833049017229E-2</v>
      </c>
      <c r="S8" s="38">
        <v>-8.7102316849933402E-4</v>
      </c>
      <c r="T8" s="39">
        <v>4.5182245623690609E-2</v>
      </c>
      <c r="U8" s="45">
        <v>-1.3714425379043591E-3</v>
      </c>
      <c r="V8" s="46">
        <v>4.5061440911242735E-2</v>
      </c>
      <c r="W8" s="38">
        <v>1.5750605171608333E-3</v>
      </c>
      <c r="X8" s="39">
        <v>4.4938750801745607E-2</v>
      </c>
      <c r="Y8" s="45">
        <v>8.0219892755549178E-4</v>
      </c>
      <c r="Z8" s="46">
        <v>4.5785482615776786E-2</v>
      </c>
      <c r="AE8" s="2"/>
    </row>
    <row r="9" spans="2:31" x14ac:dyDescent="0.25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>
        <v>0</v>
      </c>
      <c r="V9" s="46">
        <v>0</v>
      </c>
      <c r="W9" s="38">
        <v>0</v>
      </c>
      <c r="X9" s="39">
        <v>0</v>
      </c>
      <c r="Y9" s="45">
        <v>0</v>
      </c>
      <c r="Z9" s="46">
        <v>0</v>
      </c>
      <c r="AE9" s="2"/>
    </row>
    <row r="10" spans="2:31" x14ac:dyDescent="0.25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1.5879148603121522E-5</v>
      </c>
      <c r="T10" s="39">
        <v>1.2716308764417175E-3</v>
      </c>
      <c r="U10" s="45">
        <v>2.9893320660749476E-6</v>
      </c>
      <c r="V10" s="46">
        <v>1.3437104076030838E-3</v>
      </c>
      <c r="W10" s="38">
        <v>3.6678945141819379E-6</v>
      </c>
      <c r="X10" s="39">
        <v>1.271182880528243E-3</v>
      </c>
      <c r="Y10" s="45">
        <v>6.0704374082109626E-6</v>
      </c>
      <c r="Z10" s="46">
        <v>1.2029672736013635E-3</v>
      </c>
      <c r="AE10" s="2"/>
    </row>
    <row r="11" spans="2:31" x14ac:dyDescent="0.25">
      <c r="B11" s="4" t="s">
        <v>4</v>
      </c>
      <c r="C11" s="38">
        <v>2.5964543384430351E-3</v>
      </c>
      <c r="D11" s="39">
        <v>0.13800785250142722</v>
      </c>
      <c r="E11" s="45">
        <v>-1.2113375811914208E-3</v>
      </c>
      <c r="F11" s="46">
        <v>0.14302981626402356</v>
      </c>
      <c r="G11" s="38">
        <v>7.9912543324337773E-4</v>
      </c>
      <c r="H11" s="39">
        <v>0.14018544865047597</v>
      </c>
      <c r="I11" s="45">
        <v>1.6555215563077068E-3</v>
      </c>
      <c r="J11" s="46">
        <v>0.13351394451817492</v>
      </c>
      <c r="K11" s="38">
        <v>1.8491551060178621E-3</v>
      </c>
      <c r="L11" s="39">
        <v>0.1352729699482349</v>
      </c>
      <c r="M11" s="45">
        <v>4.3080671997683731E-4</v>
      </c>
      <c r="N11" s="46">
        <v>0.13631395272657382</v>
      </c>
      <c r="O11" s="38">
        <v>1.1907109030034637E-3</v>
      </c>
      <c r="P11" s="39">
        <v>0.1346698136157839</v>
      </c>
      <c r="Q11" s="45">
        <v>1.1983954364173854E-3</v>
      </c>
      <c r="R11" s="46">
        <v>0.13698784891675236</v>
      </c>
      <c r="S11" s="38">
        <v>-9.6663894952856832E-4</v>
      </c>
      <c r="T11" s="39">
        <v>0.12789606831558006</v>
      </c>
      <c r="U11" s="45">
        <v>-9.1854293890031649E-4</v>
      </c>
      <c r="V11" s="46">
        <v>0.12257014821812869</v>
      </c>
      <c r="W11" s="38">
        <v>2.4413994601437906E-3</v>
      </c>
      <c r="X11" s="39">
        <v>0.1211918502537826</v>
      </c>
      <c r="Y11" s="45">
        <v>2.0246347471434374E-3</v>
      </c>
      <c r="Z11" s="46">
        <v>0.11980966897036674</v>
      </c>
      <c r="AE11" s="2"/>
    </row>
    <row r="12" spans="2:31" x14ac:dyDescent="0.25">
      <c r="B12" s="4" t="s">
        <v>5</v>
      </c>
      <c r="C12" s="38">
        <v>1.1822393567554355E-4</v>
      </c>
      <c r="D12" s="39">
        <v>1.0129601251019704E-2</v>
      </c>
      <c r="E12" s="45">
        <v>-1.7320713965394754E-4</v>
      </c>
      <c r="F12" s="46">
        <v>9.5891022018877586E-3</v>
      </c>
      <c r="G12" s="38">
        <v>1.2287036175608076E-4</v>
      </c>
      <c r="H12" s="39">
        <v>9.2635614782128201E-3</v>
      </c>
      <c r="I12" s="45">
        <v>6.3523977932098273E-6</v>
      </c>
      <c r="J12" s="46">
        <v>9.1843463123646944E-3</v>
      </c>
      <c r="K12" s="38">
        <v>1.0898053417489464E-4</v>
      </c>
      <c r="L12" s="39">
        <v>9.558964634540399E-3</v>
      </c>
      <c r="M12" s="45">
        <v>6.5091230252178547E-5</v>
      </c>
      <c r="N12" s="46">
        <v>9.5274937330710203E-3</v>
      </c>
      <c r="O12" s="38">
        <v>9.2060552894749464E-6</v>
      </c>
      <c r="P12" s="39">
        <v>9.1723145593753646E-3</v>
      </c>
      <c r="Q12" s="45">
        <v>3.8873784600025837E-5</v>
      </c>
      <c r="R12" s="46">
        <v>1.0655335331178208E-2</v>
      </c>
      <c r="S12" s="38">
        <v>-6.1547079594060413E-5</v>
      </c>
      <c r="T12" s="39">
        <v>1.1648650169942031E-2</v>
      </c>
      <c r="U12" s="45">
        <v>-2.4612877826503252E-4</v>
      </c>
      <c r="V12" s="46">
        <v>1.0776158602335814E-2</v>
      </c>
      <c r="W12" s="38">
        <v>3.8226777891168904E-4</v>
      </c>
      <c r="X12" s="39">
        <v>1.0669758544533552E-2</v>
      </c>
      <c r="Y12" s="45">
        <v>1.5350086138383215E-4</v>
      </c>
      <c r="Z12" s="46">
        <v>1.0662372123974329E-2</v>
      </c>
      <c r="AE12" s="2"/>
    </row>
    <row r="13" spans="2:31" x14ac:dyDescent="0.25">
      <c r="B13" s="4" t="s">
        <v>6</v>
      </c>
      <c r="C13" s="38">
        <v>2.5603606933105347E-3</v>
      </c>
      <c r="D13" s="39">
        <v>0.22068150316717788</v>
      </c>
      <c r="E13" s="45">
        <v>-6.8542678373974394E-3</v>
      </c>
      <c r="F13" s="46">
        <v>0.21195429821514075</v>
      </c>
      <c r="G13" s="38">
        <v>3.2225545692792678E-4</v>
      </c>
      <c r="H13" s="39">
        <v>0.21035021707790785</v>
      </c>
      <c r="I13" s="45">
        <v>3.0601929540208426E-3</v>
      </c>
      <c r="J13" s="46">
        <v>0.20447027119764397</v>
      </c>
      <c r="K13" s="38">
        <v>8.7359676028775271E-4</v>
      </c>
      <c r="L13" s="39">
        <v>0.21394245443893584</v>
      </c>
      <c r="M13" s="45">
        <v>3.9445577609536851E-3</v>
      </c>
      <c r="N13" s="46">
        <v>0.21649137016261338</v>
      </c>
      <c r="O13" s="38">
        <v>1.0771301295272231E-2</v>
      </c>
      <c r="P13" s="39">
        <v>0.21974440007975501</v>
      </c>
      <c r="Q13" s="45">
        <v>-2.7736941234429947E-3</v>
      </c>
      <c r="R13" s="46">
        <v>0.21635232994347581</v>
      </c>
      <c r="S13" s="38">
        <v>-7.1606565072133868E-4</v>
      </c>
      <c r="T13" s="39">
        <v>0.21789655229656474</v>
      </c>
      <c r="U13" s="45">
        <v>-1.4263161440999922E-2</v>
      </c>
      <c r="V13" s="46">
        <v>0.21463034696032429</v>
      </c>
      <c r="W13" s="38">
        <v>9.2113397885736862E-3</v>
      </c>
      <c r="X13" s="39">
        <v>0.21270395685445512</v>
      </c>
      <c r="Y13" s="45">
        <v>7.6265086673319351E-3</v>
      </c>
      <c r="Z13" s="46">
        <v>0.21292280195045124</v>
      </c>
      <c r="AE13" s="2"/>
    </row>
    <row r="14" spans="2:31" x14ac:dyDescent="0.25">
      <c r="B14" s="4" t="s">
        <v>62</v>
      </c>
      <c r="C14" s="38">
        <v>8.8956536998477317E-3</v>
      </c>
      <c r="D14" s="39">
        <v>0.16819402303371012</v>
      </c>
      <c r="E14" s="45">
        <v>1.7080117270297035E-3</v>
      </c>
      <c r="F14" s="46">
        <v>0.16927512611500323</v>
      </c>
      <c r="G14" s="38">
        <v>-5.0186562875356939E-4</v>
      </c>
      <c r="H14" s="39">
        <v>0.1636627219837711</v>
      </c>
      <c r="I14" s="45">
        <v>3.8309418992637542E-3</v>
      </c>
      <c r="J14" s="46">
        <v>0.16202104932666608</v>
      </c>
      <c r="K14" s="38">
        <v>-1.0625445574009395E-3</v>
      </c>
      <c r="L14" s="39">
        <v>0.17559960111473602</v>
      </c>
      <c r="M14" s="45">
        <v>7.0223975100505188E-3</v>
      </c>
      <c r="N14" s="46">
        <v>0.16683861607572045</v>
      </c>
      <c r="O14" s="38">
        <v>7.3807009501377337E-3</v>
      </c>
      <c r="P14" s="39">
        <v>0.16469928633713099</v>
      </c>
      <c r="Q14" s="45">
        <v>-2.3509615517970699E-4</v>
      </c>
      <c r="R14" s="46">
        <v>0.16658975070856932</v>
      </c>
      <c r="S14" s="38">
        <v>-2.6952223819970071E-3</v>
      </c>
      <c r="T14" s="39">
        <v>0.16744601537345441</v>
      </c>
      <c r="U14" s="45">
        <v>-3.6296036187587876E-3</v>
      </c>
      <c r="V14" s="46">
        <v>0.16903119030430427</v>
      </c>
      <c r="W14" s="38">
        <v>3.3484148431046205E-3</v>
      </c>
      <c r="X14" s="39">
        <v>0.16274066726147338</v>
      </c>
      <c r="Y14" s="45">
        <v>5.316693390030435E-3</v>
      </c>
      <c r="Z14" s="46">
        <v>0.16390846995994052</v>
      </c>
      <c r="AE14" s="2"/>
    </row>
    <row r="15" spans="2:31" x14ac:dyDescent="0.25">
      <c r="B15" s="4" t="s">
        <v>7</v>
      </c>
      <c r="C15" s="38">
        <v>6.7483847295742169E-4</v>
      </c>
      <c r="D15" s="39">
        <v>1.6760173028877959E-2</v>
      </c>
      <c r="E15" s="45">
        <v>2.9273571160743159E-4</v>
      </c>
      <c r="F15" s="46">
        <v>1.6826464394623233E-2</v>
      </c>
      <c r="G15" s="38">
        <v>1.6343912308941708E-4</v>
      </c>
      <c r="H15" s="39">
        <v>1.7066506866328143E-2</v>
      </c>
      <c r="I15" s="45">
        <v>-1.7837700598037252E-5</v>
      </c>
      <c r="J15" s="46">
        <v>1.7134067893118932E-2</v>
      </c>
      <c r="K15" s="38">
        <v>1.5955691882388112E-4</v>
      </c>
      <c r="L15" s="39">
        <v>1.7918808189670333E-2</v>
      </c>
      <c r="M15" s="45">
        <v>4.7280240383482629E-4</v>
      </c>
      <c r="N15" s="46">
        <v>1.8364909175406917E-2</v>
      </c>
      <c r="O15" s="38">
        <v>7.9604084823532793E-4</v>
      </c>
      <c r="P15" s="39">
        <v>1.9344532969036158E-2</v>
      </c>
      <c r="Q15" s="45">
        <v>6.4992151071713384E-5</v>
      </c>
      <c r="R15" s="46">
        <v>1.6029268892744784E-2</v>
      </c>
      <c r="S15" s="38">
        <v>-7.4956343261565634E-5</v>
      </c>
      <c r="T15" s="39">
        <v>1.4467584660577248E-2</v>
      </c>
      <c r="U15" s="45">
        <v>5.1261758581805622E-4</v>
      </c>
      <c r="V15" s="46">
        <v>1.3732617005495804E-2</v>
      </c>
      <c r="W15" s="38">
        <v>-3.5737157091731428E-4</v>
      </c>
      <c r="X15" s="39">
        <v>1.2377674805800978E-2</v>
      </c>
      <c r="Y15" s="45">
        <v>9.088376454391619E-5</v>
      </c>
      <c r="Z15" s="46">
        <v>1.1939347010221245E-2</v>
      </c>
      <c r="AE15" s="2"/>
    </row>
    <row r="16" spans="2:31" x14ac:dyDescent="0.25">
      <c r="B16" s="4" t="s">
        <v>8</v>
      </c>
      <c r="C16" s="38">
        <v>-5.0889856115571741E-4</v>
      </c>
      <c r="D16" s="39">
        <v>0.14721094339589172</v>
      </c>
      <c r="E16" s="45">
        <v>8.296659641119539E-3</v>
      </c>
      <c r="F16" s="46">
        <v>0.15376091045993454</v>
      </c>
      <c r="G16" s="38">
        <v>6.2233239675623276E-4</v>
      </c>
      <c r="H16" s="39">
        <v>0.16359957391548352</v>
      </c>
      <c r="I16" s="45">
        <v>1.8117683428728233E-3</v>
      </c>
      <c r="J16" s="46">
        <v>0.16782867660657899</v>
      </c>
      <c r="K16" s="38">
        <v>2.8062931849026466E-3</v>
      </c>
      <c r="L16" s="39">
        <v>0.12216477812646406</v>
      </c>
      <c r="M16" s="45">
        <v>2.268444915210019E-4</v>
      </c>
      <c r="N16" s="46">
        <v>0.11955509944999528</v>
      </c>
      <c r="O16" s="38">
        <v>6.2333782344980309E-4</v>
      </c>
      <c r="P16" s="39">
        <v>0.1203925016363788</v>
      </c>
      <c r="Q16" s="45">
        <v>5.0785020793408754E-3</v>
      </c>
      <c r="R16" s="46">
        <v>0.12397603450604378</v>
      </c>
      <c r="S16" s="38">
        <v>-1.1797006402100688E-4</v>
      </c>
      <c r="T16" s="39">
        <v>0.12723583424856041</v>
      </c>
      <c r="U16" s="45">
        <v>7.1488343322415613E-3</v>
      </c>
      <c r="V16" s="46">
        <v>0.13860584540629792</v>
      </c>
      <c r="W16" s="38">
        <v>-8.5288269331213439E-3</v>
      </c>
      <c r="X16" s="39">
        <v>0.13498421359172</v>
      </c>
      <c r="Y16" s="45">
        <v>-2.3448387358636961E-3</v>
      </c>
      <c r="Z16" s="46">
        <v>0.13181549940520881</v>
      </c>
      <c r="AE16" s="2"/>
    </row>
    <row r="17" spans="2:31" x14ac:dyDescent="0.25">
      <c r="B17" s="4" t="s">
        <v>9</v>
      </c>
      <c r="C17" s="38">
        <v>3.8004536535114803E-7</v>
      </c>
      <c r="D17" s="39">
        <v>4.1810252872510076E-5</v>
      </c>
      <c r="E17" s="45">
        <v>-4.459735635332488E-6</v>
      </c>
      <c r="F17" s="46">
        <v>3.8463566669870235E-5</v>
      </c>
      <c r="G17" s="38">
        <v>-3.0018115171495094E-7</v>
      </c>
      <c r="H17" s="39">
        <v>3.6516821331938205E-5</v>
      </c>
      <c r="I17" s="45">
        <v>-3.9239425668404543E-6</v>
      </c>
      <c r="J17" s="46">
        <v>3.2209460675884602E-5</v>
      </c>
      <c r="K17" s="38">
        <v>-5.3917910074576492E-6</v>
      </c>
      <c r="L17" s="39">
        <v>2.8868118564286165E-5</v>
      </c>
      <c r="M17" s="45">
        <v>2.2901855992374299E-7</v>
      </c>
      <c r="N17" s="46">
        <v>2.5633683554847551E-5</v>
      </c>
      <c r="O17" s="38">
        <v>-1.9520304362663629E-5</v>
      </c>
      <c r="P17" s="39">
        <v>8.9039806236799035E-6</v>
      </c>
      <c r="Q17" s="45">
        <v>3.7579043648484859E-7</v>
      </c>
      <c r="R17" s="46">
        <v>6.0492656496042666E-6</v>
      </c>
      <c r="S17" s="38">
        <v>-2.4824201247371196E-7</v>
      </c>
      <c r="T17" s="39">
        <v>1.001680402027179E-5</v>
      </c>
      <c r="U17" s="45">
        <v>-3.9159095760077377E-6</v>
      </c>
      <c r="V17" s="46">
        <v>8.6595480123153308E-6</v>
      </c>
      <c r="W17" s="38">
        <v>2.6605651017301368E-6</v>
      </c>
      <c r="X17" s="39">
        <v>7.879486249873181E-6</v>
      </c>
      <c r="Y17" s="45">
        <v>8.4858667154314411E-5</v>
      </c>
      <c r="Z17" s="46">
        <v>2.0567361021796583E-5</v>
      </c>
      <c r="AE17" s="2"/>
    </row>
    <row r="18" spans="2:31" x14ac:dyDescent="0.25">
      <c r="B18" s="4" t="s">
        <v>10</v>
      </c>
      <c r="C18" s="38">
        <v>1.0986446839626574E-2</v>
      </c>
      <c r="D18" s="39">
        <v>-7.8034810736320667E-3</v>
      </c>
      <c r="E18" s="45">
        <v>-2.0144150140525521E-2</v>
      </c>
      <c r="F18" s="46">
        <v>-1.0182172108511304E-2</v>
      </c>
      <c r="G18" s="38">
        <v>7.6394449864951924E-3</v>
      </c>
      <c r="H18" s="39">
        <v>-1.6352769700886716E-2</v>
      </c>
      <c r="I18" s="45">
        <v>-1.4560818679714399E-3</v>
      </c>
      <c r="J18" s="46">
        <v>-8.4531781285856165E-3</v>
      </c>
      <c r="K18" s="38">
        <v>-4.1977569962178699E-3</v>
      </c>
      <c r="L18" s="39">
        <v>-6.0752442913315592E-3</v>
      </c>
      <c r="M18" s="45">
        <v>8.852253346409952E-3</v>
      </c>
      <c r="N18" s="46">
        <v>1.3447412966012364E-3</v>
      </c>
      <c r="O18" s="38">
        <v>4.0730790612738535E-3</v>
      </c>
      <c r="P18" s="39">
        <v>-7.1297553493075748E-4</v>
      </c>
      <c r="Q18" s="45">
        <v>-1.1640329021942673E-2</v>
      </c>
      <c r="R18" s="46">
        <v>-8.49062109700254E-3</v>
      </c>
      <c r="S18" s="38">
        <v>-8.0113121465130617E-3</v>
      </c>
      <c r="T18" s="39">
        <v>-1.5296015562970661E-2</v>
      </c>
      <c r="U18" s="45">
        <v>-2.2171759098079655E-2</v>
      </c>
      <c r="V18" s="46">
        <v>-3.0556375819304767E-2</v>
      </c>
      <c r="W18" s="38">
        <v>3.450644523639896E-2</v>
      </c>
      <c r="X18" s="39">
        <v>1.7008003585741395E-3</v>
      </c>
      <c r="Y18" s="45">
        <v>1.1123368515913612E-2</v>
      </c>
      <c r="Z18" s="46">
        <v>1.8770626354130782E-2</v>
      </c>
      <c r="AE18" s="2"/>
    </row>
    <row r="19" spans="2:31" x14ac:dyDescent="0.25">
      <c r="B19" s="4" t="s">
        <v>11</v>
      </c>
      <c r="C19" s="38">
        <v>7.9197155786668336E-5</v>
      </c>
      <c r="D19" s="39">
        <v>2.7611472635236849E-4</v>
      </c>
      <c r="E19" s="45">
        <v>-9.533111951226155E-5</v>
      </c>
      <c r="F19" s="46">
        <v>3.2779990389646557E-6</v>
      </c>
      <c r="G19" s="38">
        <v>-1.8914070162302676E-4</v>
      </c>
      <c r="H19" s="39">
        <v>5.0188848527936955E-5</v>
      </c>
      <c r="I19" s="45">
        <v>8.4250723781520694E-5</v>
      </c>
      <c r="J19" s="46">
        <v>1.6930680110059673E-4</v>
      </c>
      <c r="K19" s="38">
        <v>-2.4738452017374312E-4</v>
      </c>
      <c r="L19" s="39">
        <v>5.4167507276715388E-4</v>
      </c>
      <c r="M19" s="45">
        <v>-5.1054704826734536E-5</v>
      </c>
      <c r="N19" s="46">
        <v>3.0150708483367769E-4</v>
      </c>
      <c r="O19" s="38">
        <v>6.334626305216806E-5</v>
      </c>
      <c r="P19" s="39">
        <v>4.0487830843257631E-4</v>
      </c>
      <c r="Q19" s="45">
        <v>-1.9765773459965632E-5</v>
      </c>
      <c r="R19" s="46">
        <v>1.565124165528651E-4</v>
      </c>
      <c r="S19" s="38">
        <v>4.1948471386561031E-4</v>
      </c>
      <c r="T19" s="39">
        <v>5.3007427136343829E-4</v>
      </c>
      <c r="U19" s="45">
        <v>-5.899629212393053E-4</v>
      </c>
      <c r="V19" s="46">
        <v>2.5051979834481234E-4</v>
      </c>
      <c r="W19" s="38">
        <v>6.5996663410847643E-3</v>
      </c>
      <c r="X19" s="39">
        <v>1.2915525946006982E-4</v>
      </c>
      <c r="Y19" s="45">
        <v>1.4818722040086597E-4</v>
      </c>
      <c r="Z19" s="46">
        <v>2.5071890998343808E-4</v>
      </c>
    </row>
    <row r="20" spans="2:31" x14ac:dyDescent="0.25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>
        <v>0</v>
      </c>
      <c r="V20" s="46">
        <v>0</v>
      </c>
      <c r="W20" s="38">
        <v>0</v>
      </c>
      <c r="X20" s="39">
        <v>0</v>
      </c>
      <c r="Y20" s="45">
        <v>0</v>
      </c>
      <c r="Z20" s="46">
        <v>0</v>
      </c>
    </row>
    <row r="21" spans="2:31" x14ac:dyDescent="0.25">
      <c r="B21" s="4" t="s">
        <v>13</v>
      </c>
      <c r="C21" s="38">
        <v>9.8675246137534464E-4</v>
      </c>
      <c r="D21" s="39">
        <v>0.10447649844056901</v>
      </c>
      <c r="E21" s="45">
        <v>6.224427109252932E-4</v>
      </c>
      <c r="F21" s="46">
        <v>0.10581607064507841</v>
      </c>
      <c r="G21" s="38">
        <v>-3.1244088745471793E-4</v>
      </c>
      <c r="H21" s="39">
        <v>0.10725764124712546</v>
      </c>
      <c r="I21" s="45">
        <v>1.6203296302449827E-3</v>
      </c>
      <c r="J21" s="46">
        <v>0.10795505679863283</v>
      </c>
      <c r="K21" s="38">
        <v>1.8241502468989779E-3</v>
      </c>
      <c r="L21" s="39">
        <v>0.1149594898668302</v>
      </c>
      <c r="M21" s="45">
        <v>3.17028057446325E-4</v>
      </c>
      <c r="N21" s="46">
        <v>0.11613349085578778</v>
      </c>
      <c r="O21" s="38">
        <v>9.8510788926315946E-4</v>
      </c>
      <c r="P21" s="39">
        <v>0.11365052150814593</v>
      </c>
      <c r="Q21" s="45">
        <v>1.9950486785597628E-3</v>
      </c>
      <c r="R21" s="46">
        <v>0.11621103752532376</v>
      </c>
      <c r="S21" s="38">
        <v>1.4004162283657998E-4</v>
      </c>
      <c r="T21" s="39">
        <v>0.11289006378286126</v>
      </c>
      <c r="U21" s="45">
        <v>-3.1959724063928532E-4</v>
      </c>
      <c r="V21" s="46">
        <v>0.11383939202970385</v>
      </c>
      <c r="W21" s="38">
        <v>9.2524264847887623E-5</v>
      </c>
      <c r="X21" s="39">
        <v>0.1117319639772047</v>
      </c>
      <c r="Y21" s="45">
        <v>5.9950080526049944E-4</v>
      </c>
      <c r="Z21" s="46">
        <v>0.10864645111566915</v>
      </c>
    </row>
    <row r="22" spans="2:31" x14ac:dyDescent="0.25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>
        <v>0</v>
      </c>
      <c r="V22" s="46">
        <v>0</v>
      </c>
      <c r="W22" s="38">
        <v>0</v>
      </c>
      <c r="X22" s="39">
        <v>0</v>
      </c>
      <c r="Y22" s="45">
        <v>0</v>
      </c>
      <c r="Z22" s="46">
        <v>0</v>
      </c>
    </row>
    <row r="23" spans="2:31" x14ac:dyDescent="0.25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>
        <v>0</v>
      </c>
      <c r="V23" s="46">
        <v>0</v>
      </c>
      <c r="W23" s="38">
        <v>0</v>
      </c>
      <c r="X23" s="39">
        <v>0</v>
      </c>
      <c r="Y23" s="45">
        <v>0</v>
      </c>
      <c r="Z23" s="46">
        <v>0</v>
      </c>
    </row>
    <row r="24" spans="2:31" x14ac:dyDescent="0.25">
      <c r="B24" s="4" t="s">
        <v>16</v>
      </c>
      <c r="C24" s="38">
        <v>2.3956165183176442E-5</v>
      </c>
      <c r="D24" s="39">
        <v>1.4589797983335661E-2</v>
      </c>
      <c r="E24" s="45">
        <v>2.9268517585130908E-5</v>
      </c>
      <c r="F24" s="46">
        <v>1.4732843449307361E-2</v>
      </c>
      <c r="G24" s="38">
        <v>3.2316404923263743E-5</v>
      </c>
      <c r="H24" s="39">
        <v>1.6512726958031073E-2</v>
      </c>
      <c r="I24" s="45">
        <v>2.1151005989398587E-5</v>
      </c>
      <c r="J24" s="46">
        <v>1.6462131301666499E-2</v>
      </c>
      <c r="K24" s="38">
        <v>-3.921299901580312E-6</v>
      </c>
      <c r="L24" s="39">
        <v>1.7614699194097985E-2</v>
      </c>
      <c r="M24" s="45">
        <v>5.5393556972192735E-5</v>
      </c>
      <c r="N24" s="46">
        <v>1.7730581030791077E-2</v>
      </c>
      <c r="O24" s="38">
        <v>1.4418318733317585E-5</v>
      </c>
      <c r="P24" s="39">
        <v>1.8605645229176702E-2</v>
      </c>
      <c r="Q24" s="45">
        <v>1.0159293686897017E-5</v>
      </c>
      <c r="R24" s="46">
        <v>1.902146073372625E-2</v>
      </c>
      <c r="S24" s="38">
        <v>4.0058773652429651E-5</v>
      </c>
      <c r="T24" s="39">
        <v>1.9250977745237943E-2</v>
      </c>
      <c r="U24" s="45">
        <v>6.8335949721143527E-5</v>
      </c>
      <c r="V24" s="46">
        <v>2.0081193251110224E-2</v>
      </c>
      <c r="W24" s="38">
        <v>-4.3187566072663087E-7</v>
      </c>
      <c r="X24" s="39">
        <v>2.0092593576741036E-2</v>
      </c>
      <c r="Y24" s="45">
        <v>4.5823289838020019E-4</v>
      </c>
      <c r="Z24" s="46">
        <v>2.080711574946938E-2</v>
      </c>
    </row>
    <row r="25" spans="2:31" x14ac:dyDescent="0.25">
      <c r="B25" s="4" t="s">
        <v>17</v>
      </c>
      <c r="C25" s="38">
        <v>-1.7578779678067676E-8</v>
      </c>
      <c r="D25" s="39">
        <v>-2.5422305925120094E-5</v>
      </c>
      <c r="E25" s="45">
        <v>-1.9794561018826819E-7</v>
      </c>
      <c r="F25" s="46">
        <v>-2.9730781450743668E-5</v>
      </c>
      <c r="G25" s="38">
        <v>-2.1144326809090444E-7</v>
      </c>
      <c r="H25" s="39">
        <v>1.6281378644333527E-5</v>
      </c>
      <c r="I25" s="45">
        <v>5.8921693080844035E-8</v>
      </c>
      <c r="J25" s="46">
        <v>-8.1244547503509167E-6</v>
      </c>
      <c r="K25" s="38">
        <v>7.6803139508266751E-7</v>
      </c>
      <c r="L25" s="39">
        <v>1.0221808532344086E-5</v>
      </c>
      <c r="M25" s="45">
        <v>-1.7025773455780354E-7</v>
      </c>
      <c r="N25" s="46">
        <v>-2.359937867513067E-5</v>
      </c>
      <c r="O25" s="38">
        <v>9.4880408563095126E-7</v>
      </c>
      <c r="P25" s="39">
        <v>1.0639254045540233E-5</v>
      </c>
      <c r="Q25" s="45">
        <v>-7.0781815642606173E-8</v>
      </c>
      <c r="R25" s="46">
        <v>-4.472787579763129E-5</v>
      </c>
      <c r="S25" s="38">
        <v>-1.4311115167202388E-7</v>
      </c>
      <c r="T25" s="39">
        <v>-3.2367868168373603E-4</v>
      </c>
      <c r="U25" s="45">
        <v>-9.5543081533762274E-7</v>
      </c>
      <c r="V25" s="46">
        <v>-3.4401613517397341E-4</v>
      </c>
      <c r="W25" s="38">
        <v>7.955301914173958E-7</v>
      </c>
      <c r="X25" s="39">
        <v>-3.4204366404080514E-4</v>
      </c>
      <c r="Y25" s="45">
        <v>1.2602456419260153E-7</v>
      </c>
      <c r="Z25" s="46">
        <v>-3.3613403462510978E-4</v>
      </c>
    </row>
    <row r="26" spans="2:31" x14ac:dyDescent="0.25">
      <c r="B26" s="5" t="s">
        <v>18</v>
      </c>
      <c r="C26" s="40">
        <v>2.60367512E-2</v>
      </c>
      <c r="D26" s="41">
        <v>1.0000000000000002</v>
      </c>
      <c r="E26" s="47">
        <v>-1.5776482370000001E-2</v>
      </c>
      <c r="F26" s="48">
        <v>1</v>
      </c>
      <c r="G26" s="40">
        <v>8.5204894899999998E-3</v>
      </c>
      <c r="H26" s="41">
        <v>1</v>
      </c>
      <c r="I26" s="47">
        <v>1.085629114E-2</v>
      </c>
      <c r="J26" s="48">
        <v>0.99999999999999967</v>
      </c>
      <c r="K26" s="40">
        <v>6.3852866900000003E-3</v>
      </c>
      <c r="L26" s="41">
        <v>1</v>
      </c>
      <c r="M26" s="47">
        <v>2.2233362949999998E-2</v>
      </c>
      <c r="N26" s="48">
        <v>0.99999999999999967</v>
      </c>
      <c r="O26" s="40">
        <v>2.5498830319999999E-2</v>
      </c>
      <c r="P26" s="41">
        <v>1</v>
      </c>
      <c r="Q26" s="47">
        <v>-1.70866176E-3</v>
      </c>
      <c r="R26" s="48">
        <v>1.0000000000000002</v>
      </c>
      <c r="S26" s="40">
        <v>-1.178409238E-2</v>
      </c>
      <c r="T26" s="41">
        <v>1</v>
      </c>
      <c r="U26" s="47">
        <v>-2.7835014589999998E-2</v>
      </c>
      <c r="V26" s="48">
        <v>0.99999999999999978</v>
      </c>
      <c r="W26" s="40">
        <v>3.185613356E-2</v>
      </c>
      <c r="X26" s="41">
        <v>1</v>
      </c>
      <c r="Y26" s="47">
        <v>2.4098574309999999E-2</v>
      </c>
      <c r="Z26" s="48">
        <v>1.0000000000000004</v>
      </c>
    </row>
    <row r="27" spans="2:31" x14ac:dyDescent="0.25">
      <c r="B27" s="9" t="s">
        <v>24</v>
      </c>
      <c r="C27" s="42">
        <v>108148.63899000001</v>
      </c>
      <c r="D27" s="60"/>
      <c r="E27" s="49">
        <v>-67170.579399999988</v>
      </c>
      <c r="F27" s="60"/>
      <c r="G27" s="42">
        <v>35671.331279999999</v>
      </c>
      <c r="H27" s="60"/>
      <c r="I27" s="49">
        <v>45449.388519999993</v>
      </c>
      <c r="J27" s="60"/>
      <c r="K27" s="42">
        <v>26997.870780000005</v>
      </c>
      <c r="L27" s="60"/>
      <c r="M27" s="49">
        <v>93105.859169999967</v>
      </c>
      <c r="N27" s="60"/>
      <c r="O27" s="42">
        <v>108390.06428999999</v>
      </c>
      <c r="P27" s="60"/>
      <c r="Q27" s="49">
        <v>-7799.4155099999907</v>
      </c>
      <c r="R27" s="60"/>
      <c r="S27" s="42">
        <v>-50677.170359999996</v>
      </c>
      <c r="T27" s="60"/>
      <c r="U27" s="49">
        <v>-116911.07592999998</v>
      </c>
      <c r="V27" s="60"/>
      <c r="W27" s="42">
        <v>129100.69755</v>
      </c>
      <c r="X27" s="60"/>
      <c r="Y27" s="49">
        <v>99795.929579999996</v>
      </c>
      <c r="Z27" s="60"/>
    </row>
    <row r="28" spans="2:31" x14ac:dyDescent="0.25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 x14ac:dyDescent="0.25">
      <c r="B29" s="3" t="s">
        <v>19</v>
      </c>
      <c r="C29" s="43">
        <v>3.0167568235799792E-3</v>
      </c>
      <c r="D29" s="44">
        <v>0.55958001168391514</v>
      </c>
      <c r="E29" s="50">
        <v>-2.8689003322521375E-2</v>
      </c>
      <c r="F29" s="51">
        <v>0.55238627880385838</v>
      </c>
      <c r="G29" s="43">
        <v>2.5570863908401043E-3</v>
      </c>
      <c r="H29" s="44">
        <v>0.55098608566687335</v>
      </c>
      <c r="I29" s="50">
        <v>3.9714206606798275E-3</v>
      </c>
      <c r="J29" s="51">
        <v>0.54320856561271857</v>
      </c>
      <c r="K29" s="43">
        <v>3.5814242186372309E-3</v>
      </c>
      <c r="L29" s="44">
        <v>0.57455332592267971</v>
      </c>
      <c r="M29" s="50">
        <v>5.4462430489680396E-3</v>
      </c>
      <c r="N29" s="51">
        <v>0.5816853121211969</v>
      </c>
      <c r="O29" s="43">
        <v>1.0246069612941106E-2</v>
      </c>
      <c r="P29" s="44">
        <v>0.57978039646719659</v>
      </c>
      <c r="Q29" s="50">
        <v>-4.3152773820997053E-3</v>
      </c>
      <c r="R29" s="51">
        <v>0.57684970523582713</v>
      </c>
      <c r="S29" s="43">
        <v>3.2914242515003087E-3</v>
      </c>
      <c r="T29" s="44">
        <v>0.58172003149808116</v>
      </c>
      <c r="U29" s="50">
        <v>-3.5019631262190015E-2</v>
      </c>
      <c r="V29" s="51">
        <v>0.5775411195671829</v>
      </c>
      <c r="W29" s="43">
        <v>2.7418295070745429E-2</v>
      </c>
      <c r="X29" s="44">
        <v>0.58730060779580606</v>
      </c>
      <c r="Y29" s="50">
        <v>1.5864709117504289E-2</v>
      </c>
      <c r="Z29" s="51">
        <v>0.59348998177914103</v>
      </c>
    </row>
    <row r="30" spans="2:31" x14ac:dyDescent="0.25">
      <c r="B30" s="4" t="s">
        <v>20</v>
      </c>
      <c r="C30" s="38">
        <v>2.3019994376420012E-2</v>
      </c>
      <c r="D30" s="39">
        <v>0.44041998831608486</v>
      </c>
      <c r="E30" s="45">
        <v>1.2912520952521373E-2</v>
      </c>
      <c r="F30" s="46">
        <v>0.44761372119614162</v>
      </c>
      <c r="G30" s="38">
        <v>5.963403099159899E-3</v>
      </c>
      <c r="H30" s="39">
        <v>0.44901391433312665</v>
      </c>
      <c r="I30" s="45">
        <v>6.8848704793201803E-3</v>
      </c>
      <c r="J30" s="46">
        <v>0.45679143438728154</v>
      </c>
      <c r="K30" s="38">
        <v>2.8038624713627816E-3</v>
      </c>
      <c r="L30" s="39">
        <v>0.42544667407732034</v>
      </c>
      <c r="M30" s="45">
        <v>1.6787119901031961E-2</v>
      </c>
      <c r="N30" s="46">
        <v>0.4183146878788031</v>
      </c>
      <c r="O30" s="38">
        <v>1.5252760707058872E-2</v>
      </c>
      <c r="P30" s="39">
        <v>0.42021960353280347</v>
      </c>
      <c r="Q30" s="45">
        <v>2.606615622099709E-3</v>
      </c>
      <c r="R30" s="46">
        <v>0.42315029476417282</v>
      </c>
      <c r="S30" s="38">
        <v>-1.5075516631500308E-2</v>
      </c>
      <c r="T30" s="39">
        <v>0.41827996850191873</v>
      </c>
      <c r="U30" s="45">
        <v>7.1846166721899942E-3</v>
      </c>
      <c r="V30" s="46">
        <v>0.42245888043281704</v>
      </c>
      <c r="W30" s="38">
        <v>4.4378384892545791E-3</v>
      </c>
      <c r="X30" s="39">
        <v>0.41269939220419388</v>
      </c>
      <c r="Y30" s="45">
        <v>8.2338651924957137E-3</v>
      </c>
      <c r="Z30" s="46">
        <v>0.40651001822085903</v>
      </c>
    </row>
    <row r="31" spans="2:31" x14ac:dyDescent="0.25">
      <c r="B31" s="5" t="s">
        <v>18</v>
      </c>
      <c r="C31" s="40">
        <v>2.60367512E-2</v>
      </c>
      <c r="D31" s="41">
        <v>1.0000000000000002</v>
      </c>
      <c r="E31" s="47">
        <v>-1.5776482370000001E-2</v>
      </c>
      <c r="F31" s="48">
        <v>1</v>
      </c>
      <c r="G31" s="40">
        <v>8.5204894899999998E-3</v>
      </c>
      <c r="H31" s="41">
        <v>1</v>
      </c>
      <c r="I31" s="47">
        <v>1.085629114E-2</v>
      </c>
      <c r="J31" s="48">
        <v>0.99999999999999967</v>
      </c>
      <c r="K31" s="40">
        <v>6.3852866900000003E-3</v>
      </c>
      <c r="L31" s="41">
        <v>1</v>
      </c>
      <c r="M31" s="47">
        <v>2.2233362949999998E-2</v>
      </c>
      <c r="N31" s="48">
        <v>0.99999999999999967</v>
      </c>
      <c r="O31" s="40">
        <v>2.5498830319999999E-2</v>
      </c>
      <c r="P31" s="41">
        <v>1</v>
      </c>
      <c r="Q31" s="47">
        <v>-1.70866176E-3</v>
      </c>
      <c r="R31" s="48">
        <v>1.0000000000000002</v>
      </c>
      <c r="S31" s="40">
        <v>-1.178409238E-2</v>
      </c>
      <c r="T31" s="41">
        <v>1</v>
      </c>
      <c r="U31" s="47">
        <v>-2.7835014589999998E-2</v>
      </c>
      <c r="V31" s="48">
        <v>0.99999999999999978</v>
      </c>
      <c r="W31" s="40">
        <v>3.185613356E-2</v>
      </c>
      <c r="X31" s="41">
        <v>1</v>
      </c>
      <c r="Y31" s="47">
        <v>2.4098574309999999E-2</v>
      </c>
      <c r="Z31" s="48">
        <v>1.0000000000000004</v>
      </c>
    </row>
    <row r="32" spans="2:31" x14ac:dyDescent="0.25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 x14ac:dyDescent="0.25">
      <c r="B33" s="3" t="s">
        <v>21</v>
      </c>
      <c r="C33" s="43">
        <v>2.0973256243587847E-2</v>
      </c>
      <c r="D33" s="44">
        <v>0.69964039386191834</v>
      </c>
      <c r="E33" s="50">
        <v>-8.9935419748432797E-3</v>
      </c>
      <c r="F33" s="51">
        <v>0.69586367759132517</v>
      </c>
      <c r="G33" s="43">
        <v>4.334792246156907E-3</v>
      </c>
      <c r="H33" s="44">
        <v>0.68715324230548536</v>
      </c>
      <c r="I33" s="50">
        <v>9.8601393203354964E-3</v>
      </c>
      <c r="J33" s="51">
        <v>0.67990077092476875</v>
      </c>
      <c r="K33" s="43">
        <v>5.9597360634191738E-3</v>
      </c>
      <c r="L33" s="44">
        <v>0.71303053990695442</v>
      </c>
      <c r="M33" s="50">
        <v>2.0007137968780193E-2</v>
      </c>
      <c r="N33" s="51">
        <v>0.7059671477049444</v>
      </c>
      <c r="O33" s="43">
        <v>2.3263790348563334E-2</v>
      </c>
      <c r="P33" s="44">
        <v>0.70897477358429739</v>
      </c>
      <c r="Q33" s="50">
        <v>-3.7498955729976959E-4</v>
      </c>
      <c r="R33" s="51">
        <v>0.70547010249578856</v>
      </c>
      <c r="S33" s="43">
        <v>-1.0243014232434929E-2</v>
      </c>
      <c r="T33" s="44">
        <v>0.70898214724741015</v>
      </c>
      <c r="U33" s="50">
        <v>-1.7591826226945027E-2</v>
      </c>
      <c r="V33" s="51">
        <v>0.70495503871195864</v>
      </c>
      <c r="W33" s="43">
        <v>1.2070598043948371E-2</v>
      </c>
      <c r="X33" s="44">
        <v>0.68585869036011848</v>
      </c>
      <c r="Y33" s="50">
        <v>2.1753860348559941E-2</v>
      </c>
      <c r="Z33" s="51">
        <v>0.67956227001539915</v>
      </c>
    </row>
    <row r="34" spans="2:26" x14ac:dyDescent="0.25">
      <c r="B34" s="4" t="s">
        <v>22</v>
      </c>
      <c r="C34" s="38">
        <v>5.0634949564121526E-3</v>
      </c>
      <c r="D34" s="39">
        <v>0.30035960613808155</v>
      </c>
      <c r="E34" s="45">
        <v>-6.7829403951567158E-3</v>
      </c>
      <c r="F34" s="46">
        <v>0.30413632240867489</v>
      </c>
      <c r="G34" s="38">
        <v>4.1856972438430885E-3</v>
      </c>
      <c r="H34" s="39">
        <v>0.31284675769451459</v>
      </c>
      <c r="I34" s="45">
        <v>9.9615181966450925E-4</v>
      </c>
      <c r="J34" s="46">
        <v>0.3200992290752312</v>
      </c>
      <c r="K34" s="38">
        <v>4.2555062658083026E-4</v>
      </c>
      <c r="L34" s="39">
        <v>0.28696946009304564</v>
      </c>
      <c r="M34" s="45">
        <v>2.2262249812198178E-3</v>
      </c>
      <c r="N34" s="46">
        <v>0.29403285229505566</v>
      </c>
      <c r="O34" s="38">
        <v>2.2350399714366536E-3</v>
      </c>
      <c r="P34" s="39">
        <v>0.29102522641570261</v>
      </c>
      <c r="Q34" s="45">
        <v>-1.3336722027002259E-3</v>
      </c>
      <c r="R34" s="46">
        <v>0.29452989750421138</v>
      </c>
      <c r="S34" s="38">
        <v>-1.541078147565071E-3</v>
      </c>
      <c r="T34" s="39">
        <v>0.29101785275258985</v>
      </c>
      <c r="U34" s="45">
        <v>-1.0243188363054974E-2</v>
      </c>
      <c r="V34" s="46">
        <v>0.29504496128804136</v>
      </c>
      <c r="W34" s="38">
        <v>1.9785535516051646E-2</v>
      </c>
      <c r="X34" s="39">
        <v>0.31414130963988157</v>
      </c>
      <c r="Y34" s="45">
        <v>2.3447139614400508E-3</v>
      </c>
      <c r="Z34" s="46">
        <v>0.32043772998460091</v>
      </c>
    </row>
    <row r="35" spans="2:26" x14ac:dyDescent="0.25">
      <c r="B35" s="10" t="s">
        <v>18</v>
      </c>
      <c r="C35" s="40">
        <v>2.60367512E-2</v>
      </c>
      <c r="D35" s="41">
        <v>1.0000000000000002</v>
      </c>
      <c r="E35" s="47">
        <v>-1.5776482370000001E-2</v>
      </c>
      <c r="F35" s="48">
        <v>1</v>
      </c>
      <c r="G35" s="40">
        <v>8.5204894899999998E-3</v>
      </c>
      <c r="H35" s="41">
        <v>1</v>
      </c>
      <c r="I35" s="47">
        <v>1.085629114E-2</v>
      </c>
      <c r="J35" s="48">
        <v>0.99999999999999967</v>
      </c>
      <c r="K35" s="40">
        <v>6.3852866900000003E-3</v>
      </c>
      <c r="L35" s="41">
        <v>1</v>
      </c>
      <c r="M35" s="47">
        <v>2.2233362949999998E-2</v>
      </c>
      <c r="N35" s="48">
        <v>0.99999999999999967</v>
      </c>
      <c r="O35" s="40">
        <v>2.5498830319999999E-2</v>
      </c>
      <c r="P35" s="41">
        <v>1</v>
      </c>
      <c r="Q35" s="47">
        <v>-1.70866176E-3</v>
      </c>
      <c r="R35" s="48">
        <v>1.0000000000000002</v>
      </c>
      <c r="S35" s="40">
        <v>-1.178409238E-2</v>
      </c>
      <c r="T35" s="41">
        <v>1</v>
      </c>
      <c r="U35" s="47">
        <v>-2.7835014589999998E-2</v>
      </c>
      <c r="V35" s="48">
        <v>0.99999999999999978</v>
      </c>
      <c r="W35" s="40">
        <v>3.185613356E-2</v>
      </c>
      <c r="X35" s="41">
        <v>1</v>
      </c>
      <c r="Y35" s="47">
        <v>2.4098574309999999E-2</v>
      </c>
      <c r="Z35" s="48">
        <v>1.0000000000000004</v>
      </c>
    </row>
    <row r="36" spans="2:26" x14ac:dyDescent="0.25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 x14ac:dyDescent="0.2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 x14ac:dyDescent="0.25">
      <c r="B38" s="3" t="s">
        <v>1</v>
      </c>
      <c r="C38" s="38">
        <v>1.6955288800186371E-3</v>
      </c>
      <c r="D38" s="39">
        <v>0.14620989763403081</v>
      </c>
      <c r="E38" s="45">
        <v>6.9835508525127139E-3</v>
      </c>
      <c r="F38" s="46">
        <v>0.14861408367200588</v>
      </c>
      <c r="G38" s="38">
        <v>1.2394425112796696E-2</v>
      </c>
      <c r="H38" s="39">
        <v>0.15265402936890959</v>
      </c>
      <c r="I38" s="45">
        <v>1.0632546069771832E-3</v>
      </c>
      <c r="J38" s="46">
        <v>0.15620425625652851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 x14ac:dyDescent="0.25">
      <c r="B39" s="54" t="s">
        <v>909</v>
      </c>
      <c r="C39" s="38">
        <v>-5.0277120504374929E-4</v>
      </c>
      <c r="D39" s="39">
        <v>4.078926891684391E-2</v>
      </c>
      <c r="E39" s="45">
        <v>-1.5479031885213166E-4</v>
      </c>
      <c r="F39" s="46">
        <v>4.2477026311497419E-2</v>
      </c>
      <c r="G39" s="38">
        <v>-1.0587092062594836E-3</v>
      </c>
      <c r="H39" s="39">
        <v>4.3366208896745959E-2</v>
      </c>
      <c r="I39" s="45">
        <v>5.4261122044304975E-5</v>
      </c>
      <c r="J39" s="46">
        <v>4.3840129533289897E-2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 x14ac:dyDescent="0.25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>
        <v>0</v>
      </c>
      <c r="J40" s="46">
        <v>0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 x14ac:dyDescent="0.25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1.6050139395484563E-5</v>
      </c>
      <c r="H41" s="39">
        <v>1.4129231960463529E-4</v>
      </c>
      <c r="I41" s="45">
        <v>3.0181552955891705E-5</v>
      </c>
      <c r="J41" s="46">
        <v>4.24124286514534E-4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 x14ac:dyDescent="0.25">
      <c r="B42" s="4" t="s">
        <v>4</v>
      </c>
      <c r="C42" s="38">
        <v>2.1799275188660182E-3</v>
      </c>
      <c r="D42" s="39">
        <v>0.14040770580530892</v>
      </c>
      <c r="E42" s="45">
        <v>6.2740344951483585E-3</v>
      </c>
      <c r="F42" s="46">
        <v>0.13772066410148506</v>
      </c>
      <c r="G42" s="38">
        <v>7.7259928595266132E-3</v>
      </c>
      <c r="H42" s="39">
        <v>0.13620863505078074</v>
      </c>
      <c r="I42" s="45">
        <v>1.162802380387685E-2</v>
      </c>
      <c r="J42" s="46">
        <v>0.13245411524160872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 x14ac:dyDescent="0.25">
      <c r="B43" s="4" t="s">
        <v>5</v>
      </c>
      <c r="C43" s="38">
        <v>6.7703469412566284E-5</v>
      </c>
      <c r="D43" s="39">
        <v>9.6607549770400935E-3</v>
      </c>
      <c r="E43" s="45">
        <v>2.5822491370821232E-4</v>
      </c>
      <c r="F43" s="46">
        <v>9.5421782685160671E-3</v>
      </c>
      <c r="G43" s="38">
        <v>2.4676240315868469E-4</v>
      </c>
      <c r="H43" s="39">
        <v>9.8588188523991115E-3</v>
      </c>
      <c r="I43" s="45">
        <v>5.6184838084979603E-4</v>
      </c>
      <c r="J43" s="46">
        <v>1.0069804911869642E-2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 x14ac:dyDescent="0.25">
      <c r="B44" s="4" t="s">
        <v>6</v>
      </c>
      <c r="C44" s="38">
        <v>-3.994061459290767E-3</v>
      </c>
      <c r="D44" s="39">
        <v>0.21432867282007551</v>
      </c>
      <c r="E44" s="45">
        <v>4.0958693742053397E-3</v>
      </c>
      <c r="F44" s="46">
        <v>0.21298168570990328</v>
      </c>
      <c r="G44" s="38">
        <v>1.1408252116570232E-2</v>
      </c>
      <c r="H44" s="39">
        <v>0.21465371073102391</v>
      </c>
      <c r="I44" s="45">
        <v>1.4374771144262567E-2</v>
      </c>
      <c r="J44" s="46">
        <v>0.21434504186203715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 x14ac:dyDescent="0.25">
      <c r="B45" s="4" t="s">
        <v>62</v>
      </c>
      <c r="C45" s="38">
        <v>1.0108959215411096E-2</v>
      </c>
      <c r="D45" s="39">
        <v>0.1670439570441615</v>
      </c>
      <c r="E45" s="45">
        <v>2.0191198652799097E-2</v>
      </c>
      <c r="F45" s="46">
        <v>0.16759852294160116</v>
      </c>
      <c r="G45" s="38">
        <v>2.4737293538477145E-2</v>
      </c>
      <c r="H45" s="39">
        <v>0.16714735445208465</v>
      </c>
      <c r="I45" s="45">
        <v>3.0298737233492249E-2</v>
      </c>
      <c r="J45" s="46">
        <v>0.16666720979954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 x14ac:dyDescent="0.25">
      <c r="B46" s="4" t="s">
        <v>7</v>
      </c>
      <c r="C46" s="38">
        <v>1.1310955916225395E-3</v>
      </c>
      <c r="D46" s="39">
        <v>1.6884381429943113E-2</v>
      </c>
      <c r="E46" s="45">
        <v>1.7646827676699587E-3</v>
      </c>
      <c r="F46" s="46">
        <v>1.7345154924670921E-2</v>
      </c>
      <c r="G46" s="38">
        <v>2.5547828931902473E-3</v>
      </c>
      <c r="H46" s="39">
        <v>1.7101368452264856E-2</v>
      </c>
      <c r="I46" s="45">
        <v>2.8400563406369979E-3</v>
      </c>
      <c r="J46" s="46">
        <v>1.5996829574325144E-2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 x14ac:dyDescent="0.25">
      <c r="B47" s="4" t="s">
        <v>8</v>
      </c>
      <c r="C47" s="38">
        <v>8.4082074054825373E-3</v>
      </c>
      <c r="D47" s="39">
        <v>0.15485714259043659</v>
      </c>
      <c r="E47" s="45">
        <v>1.3454016085769792E-2</v>
      </c>
      <c r="F47" s="46">
        <v>0.14568666365905802</v>
      </c>
      <c r="G47" s="38">
        <v>1.9130737671046626E-2</v>
      </c>
      <c r="H47" s="39">
        <v>0.13841381692725901</v>
      </c>
      <c r="I47" s="45">
        <v>1.5619873903734576E-2</v>
      </c>
      <c r="J47" s="46">
        <v>0.1375941592290465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 x14ac:dyDescent="0.25">
      <c r="B48" s="4" t="s">
        <v>9</v>
      </c>
      <c r="C48" s="38">
        <v>-4.3805023540983656E-6</v>
      </c>
      <c r="D48" s="39">
        <v>3.8930213624772834E-5</v>
      </c>
      <c r="E48" s="45">
        <v>-1.3431266789341738E-5</v>
      </c>
      <c r="F48" s="46">
        <v>3.3916983944889472E-5</v>
      </c>
      <c r="G48" s="38">
        <v>-3.282830380133554E-5</v>
      </c>
      <c r="H48" s="39">
        <v>2.5385772662543642E-5</v>
      </c>
      <c r="I48" s="45">
        <v>5.0823592573808393E-5</v>
      </c>
      <c r="J48" s="46">
        <v>2.213152910390649E-5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 x14ac:dyDescent="0.25">
      <c r="B49" s="4" t="s">
        <v>10</v>
      </c>
      <c r="C49" s="38">
        <v>-1.8110360587552457E-3</v>
      </c>
      <c r="D49" s="39">
        <v>-1.1446140961010029E-2</v>
      </c>
      <c r="E49" s="45">
        <v>1.3293623964886949E-3</v>
      </c>
      <c r="F49" s="46">
        <v>-7.920350667724339E-3</v>
      </c>
      <c r="G49" s="38">
        <v>-1.425787808766811E-2</v>
      </c>
      <c r="H49" s="39">
        <v>-8.0024129112499995E-3</v>
      </c>
      <c r="I49" s="45">
        <v>8.2229172974571108E-3</v>
      </c>
      <c r="J49" s="46">
        <v>-6.8422221089874868E-3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 x14ac:dyDescent="0.25">
      <c r="B50" s="4" t="s">
        <v>11</v>
      </c>
      <c r="C50" s="38">
        <v>-2.052809414406451E-4</v>
      </c>
      <c r="D50" s="39">
        <v>1.098605246397567E-4</v>
      </c>
      <c r="E50" s="45">
        <v>-4.1920366102217026E-4</v>
      </c>
      <c r="F50" s="46">
        <v>2.2367842210344971E-4</v>
      </c>
      <c r="G50" s="38">
        <v>4.3779020894119587E-5</v>
      </c>
      <c r="H50" s="39">
        <v>2.7039283655217535E-4</v>
      </c>
      <c r="I50" s="45">
        <v>6.1995541590123748E-3</v>
      </c>
      <c r="J50" s="46">
        <v>2.5532745806315817E-4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 x14ac:dyDescent="0.25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>
        <v>0</v>
      </c>
      <c r="J51" s="46">
        <v>0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 x14ac:dyDescent="0.25">
      <c r="B52" s="4" t="s">
        <v>13</v>
      </c>
      <c r="C52" s="38">
        <v>1.2951513036835013E-3</v>
      </c>
      <c r="D52" s="39">
        <v>0.10585007011092429</v>
      </c>
      <c r="E52" s="45">
        <v>5.1810759809019771E-3</v>
      </c>
      <c r="F52" s="46">
        <v>0.10943304130900396</v>
      </c>
      <c r="G52" s="38">
        <v>8.340088072027383E-3</v>
      </c>
      <c r="H52" s="39">
        <v>0.1110388745189283</v>
      </c>
      <c r="I52" s="45">
        <v>8.9935795047044655E-3</v>
      </c>
      <c r="J52" s="46">
        <v>0.11113063981607769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 x14ac:dyDescent="0.25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>
        <v>0</v>
      </c>
      <c r="J53" s="46">
        <v>0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 x14ac:dyDescent="0.25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>
        <v>0</v>
      </c>
      <c r="J54" s="46">
        <v>0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 x14ac:dyDescent="0.25">
      <c r="B55" s="4" t="s">
        <v>16</v>
      </c>
      <c r="C55" s="38">
        <v>8.5296079232749029E-5</v>
      </c>
      <c r="D55" s="39">
        <v>1.5278456130224697E-2</v>
      </c>
      <c r="E55" s="45">
        <v>1.750926698922284E-4</v>
      </c>
      <c r="F55" s="46">
        <v>1.6273796652871608E-2</v>
      </c>
      <c r="G55" s="38">
        <v>2.4359935998011467E-4</v>
      </c>
      <c r="H55" s="39">
        <v>1.7168984847263393E-2</v>
      </c>
      <c r="I55" s="45">
        <v>8.1577460050155203E-4</v>
      </c>
      <c r="J55" s="46">
        <v>1.7958480516890932E-2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 x14ac:dyDescent="0.25">
      <c r="B56" s="4" t="s">
        <v>17</v>
      </c>
      <c r="C56" s="38">
        <v>-4.267577707812024E-7</v>
      </c>
      <c r="D56" s="39">
        <v>-1.2957236243843413E-5</v>
      </c>
      <c r="E56" s="45">
        <v>2.192662573944849E-7</v>
      </c>
      <c r="F56" s="46">
        <v>-1.0062288937444623E-5</v>
      </c>
      <c r="G56" s="38">
        <v>9.0841281708793798E-7</v>
      </c>
      <c r="H56" s="39">
        <v>-4.6460115228943872E-5</v>
      </c>
      <c r="I56" s="45">
        <v>4.8517908212224863E-7</v>
      </c>
      <c r="J56" s="46">
        <v>-1.2002790590836527E-4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 x14ac:dyDescent="0.25">
      <c r="B57" s="5" t="s">
        <v>25</v>
      </c>
      <c r="C57" s="40">
        <v>1.8453912539074357E-2</v>
      </c>
      <c r="D57" s="41">
        <v>1</v>
      </c>
      <c r="E57" s="47">
        <v>5.9119902208690123E-2</v>
      </c>
      <c r="F57" s="48">
        <v>1</v>
      </c>
      <c r="G57" s="40">
        <v>7.1493256002151506E-2</v>
      </c>
      <c r="H57" s="41">
        <v>0.99999999999999989</v>
      </c>
      <c r="I57" s="47">
        <v>0.10075414242216185</v>
      </c>
      <c r="J57" s="48">
        <v>1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 x14ac:dyDescent="0.25">
      <c r="B58" s="9" t="s">
        <v>24</v>
      </c>
      <c r="C58" s="42">
        <v>76649.390870000017</v>
      </c>
      <c r="D58" s="60"/>
      <c r="E58" s="49">
        <v>242202.50933999999</v>
      </c>
      <c r="F58" s="60"/>
      <c r="G58" s="42">
        <v>292115.98776000005</v>
      </c>
      <c r="H58" s="60"/>
      <c r="I58" s="49">
        <v>404101.53896000003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 x14ac:dyDescent="0.25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 x14ac:dyDescent="0.25">
      <c r="B60" s="3" t="s">
        <v>19</v>
      </c>
      <c r="C60" s="43">
        <v>-2.3648795732266407E-2</v>
      </c>
      <c r="D60" s="44">
        <v>0.55431745871821569</v>
      </c>
      <c r="E60" s="50">
        <v>-1.083129177897988E-2</v>
      </c>
      <c r="F60" s="51">
        <v>0.56039992996854038</v>
      </c>
      <c r="G60" s="43">
        <v>-1.4283559937510013E-3</v>
      </c>
      <c r="H60" s="44">
        <v>0.56674996811248302</v>
      </c>
      <c r="I60" s="50">
        <v>6.1071732198977819E-3</v>
      </c>
      <c r="J60" s="51">
        <v>0.57159011851287322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 x14ac:dyDescent="0.25">
      <c r="B61" s="4" t="s">
        <v>20</v>
      </c>
      <c r="C61" s="38">
        <v>4.2102708271340765E-2</v>
      </c>
      <c r="D61" s="39">
        <v>0.44568254128178442</v>
      </c>
      <c r="E61" s="45">
        <v>6.995119398767001E-2</v>
      </c>
      <c r="F61" s="46">
        <v>0.43960007003145973</v>
      </c>
      <c r="G61" s="38">
        <v>7.2921611995902511E-2</v>
      </c>
      <c r="H61" s="39">
        <v>0.43325003188751704</v>
      </c>
      <c r="I61" s="45">
        <v>9.4646969202264064E-2</v>
      </c>
      <c r="J61" s="46">
        <v>0.42840988148712694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 x14ac:dyDescent="0.25">
      <c r="B62" s="5" t="s">
        <v>25</v>
      </c>
      <c r="C62" s="40">
        <v>1.8453912539074357E-2</v>
      </c>
      <c r="D62" s="41">
        <v>1</v>
      </c>
      <c r="E62" s="47">
        <v>5.9119902208690123E-2</v>
      </c>
      <c r="F62" s="48">
        <v>1</v>
      </c>
      <c r="G62" s="40">
        <v>7.1493256002151506E-2</v>
      </c>
      <c r="H62" s="41">
        <v>1</v>
      </c>
      <c r="I62" s="47">
        <v>0.10075414242216185</v>
      </c>
      <c r="J62" s="48">
        <v>1.0000000000000002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 x14ac:dyDescent="0.25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 x14ac:dyDescent="0.25">
      <c r="B64" s="3" t="s">
        <v>21</v>
      </c>
      <c r="C64" s="43">
        <v>1.6074494779134217E-2</v>
      </c>
      <c r="D64" s="44">
        <v>0.69421910458624303</v>
      </c>
      <c r="E64" s="50">
        <v>5.3014100881537789E-2</v>
      </c>
      <c r="F64" s="51">
        <v>0.69692596204923285</v>
      </c>
      <c r="G64" s="43">
        <v>6.6047160957299469E-2</v>
      </c>
      <c r="H64" s="44">
        <v>0.70055364395809927</v>
      </c>
      <c r="I64" s="50">
        <v>8.3373146405629664E-2</v>
      </c>
      <c r="J64" s="51">
        <v>0.69794656622586426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 x14ac:dyDescent="0.25">
      <c r="B65" s="4" t="s">
        <v>22</v>
      </c>
      <c r="C65" s="38">
        <v>2.3794177599401403E-3</v>
      </c>
      <c r="D65" s="39">
        <v>0.30578089541375703</v>
      </c>
      <c r="E65" s="45">
        <v>6.1058013271523357E-3</v>
      </c>
      <c r="F65" s="46">
        <v>0.30307403795076726</v>
      </c>
      <c r="G65" s="38">
        <v>5.4460950448520411E-3</v>
      </c>
      <c r="H65" s="39">
        <v>0.29944635604190079</v>
      </c>
      <c r="I65" s="45">
        <v>1.7380996016532188E-2</v>
      </c>
      <c r="J65" s="46">
        <v>0.3020534337741359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 x14ac:dyDescent="0.25">
      <c r="B66" s="10" t="s">
        <v>25</v>
      </c>
      <c r="C66" s="40">
        <v>1.8453912539074357E-2</v>
      </c>
      <c r="D66" s="41">
        <v>1</v>
      </c>
      <c r="E66" s="47">
        <v>5.9119902208690123E-2</v>
      </c>
      <c r="F66" s="48">
        <v>1</v>
      </c>
      <c r="G66" s="40">
        <v>7.1493256002151506E-2</v>
      </c>
      <c r="H66" s="41">
        <v>1</v>
      </c>
      <c r="I66" s="47">
        <v>0.10075414242216185</v>
      </c>
      <c r="J66" s="48">
        <v>1.0000000000000002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 x14ac:dyDescent="0.25">
      <c r="B70" s="12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713"/>
  <sheetViews>
    <sheetView rightToLeft="1" topLeftCell="O1" zoomScale="90" zoomScaleNormal="90" workbookViewId="0"/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 x14ac:dyDescent="0.2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4</v>
      </c>
    </row>
    <row r="4" spans="1:33" ht="28.5" x14ac:dyDescent="0.2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 x14ac:dyDescent="0.2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 x14ac:dyDescent="0.2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 x14ac:dyDescent="0.2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 x14ac:dyDescent="0.2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 x14ac:dyDescent="0.2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 x14ac:dyDescent="0.2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 x14ac:dyDescent="0.2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 x14ac:dyDescent="0.2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 x14ac:dyDescent="0.2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 x14ac:dyDescent="0.2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 x14ac:dyDescent="0.2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 x14ac:dyDescent="0.2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 x14ac:dyDescent="0.2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 x14ac:dyDescent="0.2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 x14ac:dyDescent="0.2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 x14ac:dyDescent="0.2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 x14ac:dyDescent="0.2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 x14ac:dyDescent="0.2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 x14ac:dyDescent="0.2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 x14ac:dyDescent="0.2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 x14ac:dyDescent="0.2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 x14ac:dyDescent="0.2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 x14ac:dyDescent="0.2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 x14ac:dyDescent="0.2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 x14ac:dyDescent="0.2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 x14ac:dyDescent="0.2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 x14ac:dyDescent="0.2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 x14ac:dyDescent="0.2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 x14ac:dyDescent="0.2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 x14ac:dyDescent="0.2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 x14ac:dyDescent="0.2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 x14ac:dyDescent="0.2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 x14ac:dyDescent="0.2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 x14ac:dyDescent="0.2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 x14ac:dyDescent="0.2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 x14ac:dyDescent="0.2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 x14ac:dyDescent="0.2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 x14ac:dyDescent="0.2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 x14ac:dyDescent="0.2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 x14ac:dyDescent="0.2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 x14ac:dyDescent="0.2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 x14ac:dyDescent="0.2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 x14ac:dyDescent="0.2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 x14ac:dyDescent="0.2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 x14ac:dyDescent="0.2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 x14ac:dyDescent="0.2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 x14ac:dyDescent="0.2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 x14ac:dyDescent="0.2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 x14ac:dyDescent="0.2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 x14ac:dyDescent="0.2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 x14ac:dyDescent="0.2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 x14ac:dyDescent="0.2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 x14ac:dyDescent="0.2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 x14ac:dyDescent="0.2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 x14ac:dyDescent="0.2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 x14ac:dyDescent="0.2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 x14ac:dyDescent="0.2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 x14ac:dyDescent="0.2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 x14ac:dyDescent="0.2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 x14ac:dyDescent="0.2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 x14ac:dyDescent="0.2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 x14ac:dyDescent="0.2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 x14ac:dyDescent="0.2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 x14ac:dyDescent="0.2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 x14ac:dyDescent="0.2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 x14ac:dyDescent="0.2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 x14ac:dyDescent="0.2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 x14ac:dyDescent="0.2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 x14ac:dyDescent="0.2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 x14ac:dyDescent="0.2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 x14ac:dyDescent="0.2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 x14ac:dyDescent="0.2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 x14ac:dyDescent="0.2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 x14ac:dyDescent="0.2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 x14ac:dyDescent="0.2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 x14ac:dyDescent="0.2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 x14ac:dyDescent="0.2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 x14ac:dyDescent="0.2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 x14ac:dyDescent="0.2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 x14ac:dyDescent="0.2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 x14ac:dyDescent="0.2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 x14ac:dyDescent="0.2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 x14ac:dyDescent="0.2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 x14ac:dyDescent="0.2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 x14ac:dyDescent="0.2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 x14ac:dyDescent="0.2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 x14ac:dyDescent="0.2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 x14ac:dyDescent="0.2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 x14ac:dyDescent="0.2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 x14ac:dyDescent="0.2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 x14ac:dyDescent="0.2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 x14ac:dyDescent="0.2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 x14ac:dyDescent="0.2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 x14ac:dyDescent="0.2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 x14ac:dyDescent="0.2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 x14ac:dyDescent="0.2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 x14ac:dyDescent="0.2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 x14ac:dyDescent="0.2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 x14ac:dyDescent="0.2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 x14ac:dyDescent="0.2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 x14ac:dyDescent="0.2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 x14ac:dyDescent="0.2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 x14ac:dyDescent="0.2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 x14ac:dyDescent="0.2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 x14ac:dyDescent="0.2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 x14ac:dyDescent="0.2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 x14ac:dyDescent="0.2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 x14ac:dyDescent="0.2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 x14ac:dyDescent="0.2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 x14ac:dyDescent="0.2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 x14ac:dyDescent="0.2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 x14ac:dyDescent="0.2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 x14ac:dyDescent="0.2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 x14ac:dyDescent="0.2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 x14ac:dyDescent="0.2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 x14ac:dyDescent="0.2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 x14ac:dyDescent="0.2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 x14ac:dyDescent="0.2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 x14ac:dyDescent="0.2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 x14ac:dyDescent="0.2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 x14ac:dyDescent="0.2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 x14ac:dyDescent="0.2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 x14ac:dyDescent="0.2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 x14ac:dyDescent="0.2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 x14ac:dyDescent="0.2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 x14ac:dyDescent="0.2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 x14ac:dyDescent="0.2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 x14ac:dyDescent="0.2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 x14ac:dyDescent="0.2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 x14ac:dyDescent="0.2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 x14ac:dyDescent="0.2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 x14ac:dyDescent="0.2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 x14ac:dyDescent="0.2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 x14ac:dyDescent="0.2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 x14ac:dyDescent="0.2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 x14ac:dyDescent="0.2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 x14ac:dyDescent="0.2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 x14ac:dyDescent="0.2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 x14ac:dyDescent="0.2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 x14ac:dyDescent="0.2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 x14ac:dyDescent="0.2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 x14ac:dyDescent="0.2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 x14ac:dyDescent="0.2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 x14ac:dyDescent="0.2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 x14ac:dyDescent="0.2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 x14ac:dyDescent="0.2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 x14ac:dyDescent="0.2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 x14ac:dyDescent="0.2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 x14ac:dyDescent="0.2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 x14ac:dyDescent="0.2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 x14ac:dyDescent="0.2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 x14ac:dyDescent="0.2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 x14ac:dyDescent="0.2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 x14ac:dyDescent="0.2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 x14ac:dyDescent="0.2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 x14ac:dyDescent="0.2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 x14ac:dyDescent="0.2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 x14ac:dyDescent="0.2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 x14ac:dyDescent="0.2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 x14ac:dyDescent="0.2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 x14ac:dyDescent="0.2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 x14ac:dyDescent="0.2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 x14ac:dyDescent="0.2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 x14ac:dyDescent="0.2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 x14ac:dyDescent="0.2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 x14ac:dyDescent="0.2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 x14ac:dyDescent="0.2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 x14ac:dyDescent="0.2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 x14ac:dyDescent="0.2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 x14ac:dyDescent="0.2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 x14ac:dyDescent="0.2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 x14ac:dyDescent="0.2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 x14ac:dyDescent="0.2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 x14ac:dyDescent="0.2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 x14ac:dyDescent="0.2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 x14ac:dyDescent="0.2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 x14ac:dyDescent="0.2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 x14ac:dyDescent="0.2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 x14ac:dyDescent="0.2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 x14ac:dyDescent="0.2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 x14ac:dyDescent="0.2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 x14ac:dyDescent="0.2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 x14ac:dyDescent="0.2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 x14ac:dyDescent="0.2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 x14ac:dyDescent="0.2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x14ac:dyDescent="0.2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 x14ac:dyDescent="0.2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x14ac:dyDescent="0.2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x14ac:dyDescent="0.2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 x14ac:dyDescent="0.2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 x14ac:dyDescent="0.2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 x14ac:dyDescent="0.2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 x14ac:dyDescent="0.2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 x14ac:dyDescent="0.2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 x14ac:dyDescent="0.2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 x14ac:dyDescent="0.2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 x14ac:dyDescent="0.2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 x14ac:dyDescent="0.2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 x14ac:dyDescent="0.2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 x14ac:dyDescent="0.2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 x14ac:dyDescent="0.2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 x14ac:dyDescent="0.2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 x14ac:dyDescent="0.2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 x14ac:dyDescent="0.2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 x14ac:dyDescent="0.2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 x14ac:dyDescent="0.2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 x14ac:dyDescent="0.2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 x14ac:dyDescent="0.2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 x14ac:dyDescent="0.2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 x14ac:dyDescent="0.2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 x14ac:dyDescent="0.2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 x14ac:dyDescent="0.2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 x14ac:dyDescent="0.2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 x14ac:dyDescent="0.2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 x14ac:dyDescent="0.2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 x14ac:dyDescent="0.2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 x14ac:dyDescent="0.2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 x14ac:dyDescent="0.2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 x14ac:dyDescent="0.2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 x14ac:dyDescent="0.2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 x14ac:dyDescent="0.2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 x14ac:dyDescent="0.2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 x14ac:dyDescent="0.2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 x14ac:dyDescent="0.2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 x14ac:dyDescent="0.2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 x14ac:dyDescent="0.2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 x14ac:dyDescent="0.2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 x14ac:dyDescent="0.2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 x14ac:dyDescent="0.2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 x14ac:dyDescent="0.2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 x14ac:dyDescent="0.2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 x14ac:dyDescent="0.2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 x14ac:dyDescent="0.2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 x14ac:dyDescent="0.2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 x14ac:dyDescent="0.2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 x14ac:dyDescent="0.2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 x14ac:dyDescent="0.2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 x14ac:dyDescent="0.2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 x14ac:dyDescent="0.2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 x14ac:dyDescent="0.2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 x14ac:dyDescent="0.2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 x14ac:dyDescent="0.2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 x14ac:dyDescent="0.2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 x14ac:dyDescent="0.2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 x14ac:dyDescent="0.2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 x14ac:dyDescent="0.2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 x14ac:dyDescent="0.2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 x14ac:dyDescent="0.2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 x14ac:dyDescent="0.2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 x14ac:dyDescent="0.2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 x14ac:dyDescent="0.2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 x14ac:dyDescent="0.2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 x14ac:dyDescent="0.2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 x14ac:dyDescent="0.2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 x14ac:dyDescent="0.2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 x14ac:dyDescent="0.2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 x14ac:dyDescent="0.2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 x14ac:dyDescent="0.2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 x14ac:dyDescent="0.2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 x14ac:dyDescent="0.2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 x14ac:dyDescent="0.2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 x14ac:dyDescent="0.2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 x14ac:dyDescent="0.2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 x14ac:dyDescent="0.2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 x14ac:dyDescent="0.2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 x14ac:dyDescent="0.2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 x14ac:dyDescent="0.2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 x14ac:dyDescent="0.2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 x14ac:dyDescent="0.2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 x14ac:dyDescent="0.2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 x14ac:dyDescent="0.2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 x14ac:dyDescent="0.2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 x14ac:dyDescent="0.2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 x14ac:dyDescent="0.2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 x14ac:dyDescent="0.2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 x14ac:dyDescent="0.2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 x14ac:dyDescent="0.2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 x14ac:dyDescent="0.2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 x14ac:dyDescent="0.2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 x14ac:dyDescent="0.2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 x14ac:dyDescent="0.2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 x14ac:dyDescent="0.2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 x14ac:dyDescent="0.2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 x14ac:dyDescent="0.2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 x14ac:dyDescent="0.2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 x14ac:dyDescent="0.2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 x14ac:dyDescent="0.2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 x14ac:dyDescent="0.2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 x14ac:dyDescent="0.2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 x14ac:dyDescent="0.2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 x14ac:dyDescent="0.2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 x14ac:dyDescent="0.2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 x14ac:dyDescent="0.2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 x14ac:dyDescent="0.2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 x14ac:dyDescent="0.2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 x14ac:dyDescent="0.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 x14ac:dyDescent="0.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 x14ac:dyDescent="0.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 x14ac:dyDescent="0.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 x14ac:dyDescent="0.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 x14ac:dyDescent="0.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 x14ac:dyDescent="0.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 x14ac:dyDescent="0.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 x14ac:dyDescent="0.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 x14ac:dyDescent="0.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 x14ac:dyDescent="0.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 x14ac:dyDescent="0.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 x14ac:dyDescent="0.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 x14ac:dyDescent="0.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 x14ac:dyDescent="0.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 x14ac:dyDescent="0.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 x14ac:dyDescent="0.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 x14ac:dyDescent="0.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 x14ac:dyDescent="0.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 x14ac:dyDescent="0.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 x14ac:dyDescent="0.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 x14ac:dyDescent="0.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 x14ac:dyDescent="0.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 x14ac:dyDescent="0.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 x14ac:dyDescent="0.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 x14ac:dyDescent="0.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 x14ac:dyDescent="0.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 x14ac:dyDescent="0.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 x14ac:dyDescent="0.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 x14ac:dyDescent="0.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 x14ac:dyDescent="0.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 x14ac:dyDescent="0.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 x14ac:dyDescent="0.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 x14ac:dyDescent="0.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 x14ac:dyDescent="0.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 x14ac:dyDescent="0.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 x14ac:dyDescent="0.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 x14ac:dyDescent="0.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 x14ac:dyDescent="0.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 x14ac:dyDescent="0.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 x14ac:dyDescent="0.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 x14ac:dyDescent="0.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 x14ac:dyDescent="0.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 x14ac:dyDescent="0.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 x14ac:dyDescent="0.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 x14ac:dyDescent="0.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 x14ac:dyDescent="0.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 x14ac:dyDescent="0.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 x14ac:dyDescent="0.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 x14ac:dyDescent="0.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 x14ac:dyDescent="0.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 x14ac:dyDescent="0.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 x14ac:dyDescent="0.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 x14ac:dyDescent="0.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 x14ac:dyDescent="0.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 x14ac:dyDescent="0.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 x14ac:dyDescent="0.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 x14ac:dyDescent="0.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 x14ac:dyDescent="0.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 x14ac:dyDescent="0.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 x14ac:dyDescent="0.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 x14ac:dyDescent="0.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 x14ac:dyDescent="0.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 x14ac:dyDescent="0.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 x14ac:dyDescent="0.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 x14ac:dyDescent="0.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 x14ac:dyDescent="0.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 x14ac:dyDescent="0.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 x14ac:dyDescent="0.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 x14ac:dyDescent="0.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 x14ac:dyDescent="0.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 x14ac:dyDescent="0.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 x14ac:dyDescent="0.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 x14ac:dyDescent="0.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 x14ac:dyDescent="0.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 x14ac:dyDescent="0.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 x14ac:dyDescent="0.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 x14ac:dyDescent="0.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 x14ac:dyDescent="0.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 x14ac:dyDescent="0.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 x14ac:dyDescent="0.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 x14ac:dyDescent="0.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 x14ac:dyDescent="0.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 x14ac:dyDescent="0.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 x14ac:dyDescent="0.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 x14ac:dyDescent="0.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 x14ac:dyDescent="0.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 x14ac:dyDescent="0.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 x14ac:dyDescent="0.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 x14ac:dyDescent="0.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 x14ac:dyDescent="0.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 x14ac:dyDescent="0.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 x14ac:dyDescent="0.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 x14ac:dyDescent="0.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 x14ac:dyDescent="0.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 x14ac:dyDescent="0.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 x14ac:dyDescent="0.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 x14ac:dyDescent="0.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 x14ac:dyDescent="0.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 x14ac:dyDescent="0.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 x14ac:dyDescent="0.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 x14ac:dyDescent="0.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 x14ac:dyDescent="0.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 x14ac:dyDescent="0.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 x14ac:dyDescent="0.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 x14ac:dyDescent="0.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 x14ac:dyDescent="0.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 x14ac:dyDescent="0.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 x14ac:dyDescent="0.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 x14ac:dyDescent="0.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 x14ac:dyDescent="0.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 x14ac:dyDescent="0.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 x14ac:dyDescent="0.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 x14ac:dyDescent="0.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 x14ac:dyDescent="0.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 x14ac:dyDescent="0.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 x14ac:dyDescent="0.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 x14ac:dyDescent="0.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 x14ac:dyDescent="0.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 x14ac:dyDescent="0.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 x14ac:dyDescent="0.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 x14ac:dyDescent="0.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 x14ac:dyDescent="0.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 x14ac:dyDescent="0.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 x14ac:dyDescent="0.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 x14ac:dyDescent="0.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 x14ac:dyDescent="0.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 x14ac:dyDescent="0.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 x14ac:dyDescent="0.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 x14ac:dyDescent="0.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 x14ac:dyDescent="0.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 x14ac:dyDescent="0.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 x14ac:dyDescent="0.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 x14ac:dyDescent="0.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 x14ac:dyDescent="0.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 x14ac:dyDescent="0.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 x14ac:dyDescent="0.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 x14ac:dyDescent="0.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 x14ac:dyDescent="0.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 x14ac:dyDescent="0.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 x14ac:dyDescent="0.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 x14ac:dyDescent="0.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 x14ac:dyDescent="0.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 x14ac:dyDescent="0.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 x14ac:dyDescent="0.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 x14ac:dyDescent="0.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 x14ac:dyDescent="0.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 x14ac:dyDescent="0.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 x14ac:dyDescent="0.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 x14ac:dyDescent="0.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 x14ac:dyDescent="0.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 x14ac:dyDescent="0.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 x14ac:dyDescent="0.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 x14ac:dyDescent="0.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 x14ac:dyDescent="0.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 x14ac:dyDescent="0.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 x14ac:dyDescent="0.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 x14ac:dyDescent="0.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 x14ac:dyDescent="0.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 x14ac:dyDescent="0.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 x14ac:dyDescent="0.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 x14ac:dyDescent="0.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 x14ac:dyDescent="0.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 x14ac:dyDescent="0.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 x14ac:dyDescent="0.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 x14ac:dyDescent="0.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 x14ac:dyDescent="0.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 x14ac:dyDescent="0.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 x14ac:dyDescent="0.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 x14ac:dyDescent="0.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 x14ac:dyDescent="0.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 x14ac:dyDescent="0.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 x14ac:dyDescent="0.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 x14ac:dyDescent="0.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 x14ac:dyDescent="0.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 x14ac:dyDescent="0.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 x14ac:dyDescent="0.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 x14ac:dyDescent="0.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 x14ac:dyDescent="0.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 x14ac:dyDescent="0.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 x14ac:dyDescent="0.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 x14ac:dyDescent="0.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 x14ac:dyDescent="0.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 x14ac:dyDescent="0.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 x14ac:dyDescent="0.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 x14ac:dyDescent="0.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 x14ac:dyDescent="0.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 x14ac:dyDescent="0.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 x14ac:dyDescent="0.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 x14ac:dyDescent="0.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 x14ac:dyDescent="0.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 x14ac:dyDescent="0.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 x14ac:dyDescent="0.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 x14ac:dyDescent="0.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 x14ac:dyDescent="0.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 x14ac:dyDescent="0.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 x14ac:dyDescent="0.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 x14ac:dyDescent="0.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 x14ac:dyDescent="0.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 x14ac:dyDescent="0.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 x14ac:dyDescent="0.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 x14ac:dyDescent="0.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 x14ac:dyDescent="0.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 x14ac:dyDescent="0.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 x14ac:dyDescent="0.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 x14ac:dyDescent="0.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 x14ac:dyDescent="0.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 x14ac:dyDescent="0.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 x14ac:dyDescent="0.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 x14ac:dyDescent="0.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 x14ac:dyDescent="0.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 x14ac:dyDescent="0.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 x14ac:dyDescent="0.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 x14ac:dyDescent="0.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 x14ac:dyDescent="0.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 x14ac:dyDescent="0.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 x14ac:dyDescent="0.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 x14ac:dyDescent="0.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 x14ac:dyDescent="0.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 x14ac:dyDescent="0.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 x14ac:dyDescent="0.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 x14ac:dyDescent="0.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 x14ac:dyDescent="0.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 x14ac:dyDescent="0.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 x14ac:dyDescent="0.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 x14ac:dyDescent="0.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 x14ac:dyDescent="0.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 x14ac:dyDescent="0.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 x14ac:dyDescent="0.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 x14ac:dyDescent="0.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 x14ac:dyDescent="0.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 x14ac:dyDescent="0.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 x14ac:dyDescent="0.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 x14ac:dyDescent="0.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 x14ac:dyDescent="0.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 x14ac:dyDescent="0.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 x14ac:dyDescent="0.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 x14ac:dyDescent="0.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 x14ac:dyDescent="0.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 x14ac:dyDescent="0.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 x14ac:dyDescent="0.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 x14ac:dyDescent="0.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 x14ac:dyDescent="0.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 x14ac:dyDescent="0.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 x14ac:dyDescent="0.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 x14ac:dyDescent="0.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 x14ac:dyDescent="0.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 x14ac:dyDescent="0.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 x14ac:dyDescent="0.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 x14ac:dyDescent="0.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 x14ac:dyDescent="0.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 x14ac:dyDescent="0.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 x14ac:dyDescent="0.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 x14ac:dyDescent="0.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 x14ac:dyDescent="0.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 x14ac:dyDescent="0.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 x14ac:dyDescent="0.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 x14ac:dyDescent="0.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 x14ac:dyDescent="0.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 x14ac:dyDescent="0.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 x14ac:dyDescent="0.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 x14ac:dyDescent="0.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 x14ac:dyDescent="0.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 x14ac:dyDescent="0.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 x14ac:dyDescent="0.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 x14ac:dyDescent="0.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 x14ac:dyDescent="0.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 x14ac:dyDescent="0.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 x14ac:dyDescent="0.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 x14ac:dyDescent="0.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 x14ac:dyDescent="0.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 x14ac:dyDescent="0.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 x14ac:dyDescent="0.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 x14ac:dyDescent="0.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 x14ac:dyDescent="0.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 x14ac:dyDescent="0.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 x14ac:dyDescent="0.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 x14ac:dyDescent="0.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 x14ac:dyDescent="0.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 x14ac:dyDescent="0.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 x14ac:dyDescent="0.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 x14ac:dyDescent="0.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 x14ac:dyDescent="0.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 x14ac:dyDescent="0.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 x14ac:dyDescent="0.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 x14ac:dyDescent="0.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 x14ac:dyDescent="0.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 x14ac:dyDescent="0.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 x14ac:dyDescent="0.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 x14ac:dyDescent="0.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 x14ac:dyDescent="0.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 x14ac:dyDescent="0.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 x14ac:dyDescent="0.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 x14ac:dyDescent="0.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 x14ac:dyDescent="0.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 x14ac:dyDescent="0.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 x14ac:dyDescent="0.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 x14ac:dyDescent="0.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 x14ac:dyDescent="0.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 x14ac:dyDescent="0.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 x14ac:dyDescent="0.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 x14ac:dyDescent="0.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 x14ac:dyDescent="0.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 x14ac:dyDescent="0.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 x14ac:dyDescent="0.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 x14ac:dyDescent="0.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 x14ac:dyDescent="0.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 x14ac:dyDescent="0.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 x14ac:dyDescent="0.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 x14ac:dyDescent="0.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 x14ac:dyDescent="0.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 x14ac:dyDescent="0.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 x14ac:dyDescent="0.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 x14ac:dyDescent="0.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 x14ac:dyDescent="0.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 x14ac:dyDescent="0.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 x14ac:dyDescent="0.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 x14ac:dyDescent="0.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 x14ac:dyDescent="0.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 x14ac:dyDescent="0.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 x14ac:dyDescent="0.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 x14ac:dyDescent="0.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 x14ac:dyDescent="0.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 x14ac:dyDescent="0.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 x14ac:dyDescent="0.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 x14ac:dyDescent="0.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 x14ac:dyDescent="0.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 x14ac:dyDescent="0.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 x14ac:dyDescent="0.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 x14ac:dyDescent="0.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 x14ac:dyDescent="0.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 x14ac:dyDescent="0.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 x14ac:dyDescent="0.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 x14ac:dyDescent="0.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 x14ac:dyDescent="0.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 x14ac:dyDescent="0.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 x14ac:dyDescent="0.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 x14ac:dyDescent="0.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 x14ac:dyDescent="0.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 x14ac:dyDescent="0.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 x14ac:dyDescent="0.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 x14ac:dyDescent="0.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 x14ac:dyDescent="0.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 x14ac:dyDescent="0.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 x14ac:dyDescent="0.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 x14ac:dyDescent="0.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 x14ac:dyDescent="0.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 x14ac:dyDescent="0.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 x14ac:dyDescent="0.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 x14ac:dyDescent="0.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 x14ac:dyDescent="0.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 x14ac:dyDescent="0.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 x14ac:dyDescent="0.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 x14ac:dyDescent="0.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 x14ac:dyDescent="0.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 x14ac:dyDescent="0.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 x14ac:dyDescent="0.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 x14ac:dyDescent="0.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 x14ac:dyDescent="0.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 x14ac:dyDescent="0.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 x14ac:dyDescent="0.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 x14ac:dyDescent="0.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 x14ac:dyDescent="0.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 x14ac:dyDescent="0.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 x14ac:dyDescent="0.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 x14ac:dyDescent="0.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 x14ac:dyDescent="0.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 x14ac:dyDescent="0.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 x14ac:dyDescent="0.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 x14ac:dyDescent="0.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 x14ac:dyDescent="0.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 x14ac:dyDescent="0.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 x14ac:dyDescent="0.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 x14ac:dyDescent="0.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 x14ac:dyDescent="0.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 x14ac:dyDescent="0.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 x14ac:dyDescent="0.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 x14ac:dyDescent="0.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 x14ac:dyDescent="0.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 x14ac:dyDescent="0.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 x14ac:dyDescent="0.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 x14ac:dyDescent="0.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 x14ac:dyDescent="0.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 x14ac:dyDescent="0.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 x14ac:dyDescent="0.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 x14ac:dyDescent="0.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 x14ac:dyDescent="0.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 x14ac:dyDescent="0.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 x14ac:dyDescent="0.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 x14ac:dyDescent="0.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 x14ac:dyDescent="0.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 x14ac:dyDescent="0.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 x14ac:dyDescent="0.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 x14ac:dyDescent="0.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 x14ac:dyDescent="0.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 x14ac:dyDescent="0.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 x14ac:dyDescent="0.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 x14ac:dyDescent="0.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 x14ac:dyDescent="0.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 x14ac:dyDescent="0.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 x14ac:dyDescent="0.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 x14ac:dyDescent="0.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 x14ac:dyDescent="0.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 x14ac:dyDescent="0.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 x14ac:dyDescent="0.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 x14ac:dyDescent="0.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 x14ac:dyDescent="0.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 x14ac:dyDescent="0.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 x14ac:dyDescent="0.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ברוך יהונתן צלח</cp:lastModifiedBy>
  <cp:lastPrinted>2021-05-27T06:23:48Z</cp:lastPrinted>
  <dcterms:created xsi:type="dcterms:W3CDTF">2016-08-07T08:05:35Z</dcterms:created>
  <dcterms:modified xsi:type="dcterms:W3CDTF">2024-01-25T11:47:18Z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