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423A2FF1-E6E1-4B54-80DD-5AF50087174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<sst xmlns="http://schemas.openxmlformats.org/spreadsheetml/2006/main" count="5523" uniqueCount="1413">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</sst>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₪&quot;* #,##0_);_(&quot;₪&quot;* \(#,##0\);_(&quot;₪&quot;* &quot;-&quot;_);_(@_)"/>
    <numFmt numFmtId="164" formatCode="_ * #,##0.00_ ;_ * \-#,##0.00_ ;_ * &quot;-&quot;??_ ;_ @_ 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 [$€-2]\ * #,##0.00_ ;_ [$€-2]\ * \-#,##0.00_ ;_ [$€-2]\ * &quot;-&quot;??_ "/>
    <numFmt numFmtId="176" formatCode="mmmm\ yyyy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15" t="s">
        <v>908</v>
      </c>
      <c r="B1" s="15" t="s">
        <v>63</v>
      </c>
      <c r="C1" s="15" t="s">
        <v>64</v>
      </c>
      <c r="D1" s="15" t="s">
        <v>75</v>
      </c>
    </row>
    <row r="2" spans="1:4">
      <c r="A2" s="103" t="s">
        <v>65</v>
      </c>
      <c r="B2" s="16">
        <v>1</v>
      </c>
      <c r="C2" s="16" t="s">
        <v>66</v>
      </c>
      <c r="D2" s="17" t="s">
        <v>80</v>
      </c>
    </row>
    <row r="3" spans="1:4">
      <c r="A3" s="103"/>
      <c r="B3" s="16">
        <v>2</v>
      </c>
      <c r="C3" s="16" t="s">
        <v>67</v>
      </c>
      <c r="D3" s="17" t="s">
        <v>68</v>
      </c>
    </row>
    <row r="4" spans="1:4">
      <c r="A4" s="103"/>
      <c r="B4" s="16">
        <v>3</v>
      </c>
      <c r="C4" s="16" t="s">
        <v>69</v>
      </c>
      <c r="D4" s="17" t="s">
        <v>70</v>
      </c>
    </row>
    <row r="5" spans="1:4">
      <c r="A5" s="103"/>
      <c r="B5" s="104">
        <v>4</v>
      </c>
      <c r="C5" s="16" t="s">
        <v>71</v>
      </c>
      <c r="D5" s="17" t="s">
        <v>76</v>
      </c>
    </row>
    <row r="6" spans="1:4">
      <c r="A6" s="103"/>
      <c r="B6" s="104"/>
      <c r="C6" s="16"/>
      <c r="D6" s="91" t="s">
        <v>910</v>
      </c>
    </row>
    <row r="7" spans="1:4">
      <c r="A7" s="103"/>
      <c r="B7" s="104"/>
      <c r="C7" s="16"/>
      <c r="D7" s="90" t="s">
        <v>1385</v>
      </c>
    </row>
    <row r="8" spans="1:4">
      <c r="A8" s="103"/>
      <c r="B8" s="104"/>
      <c r="C8" s="16"/>
      <c r="D8" s="92" t="s">
        <v>1386</v>
      </c>
    </row>
    <row r="9" spans="1:4">
      <c r="A9" s="103"/>
      <c r="B9" s="104"/>
      <c r="C9" s="16"/>
      <c r="D9" s="17" t="s">
        <v>77</v>
      </c>
    </row>
    <row r="10" spans="1:4">
      <c r="A10" s="103"/>
      <c r="B10" s="104"/>
      <c r="C10" s="16"/>
      <c r="D10" s="91" t="s">
        <v>78</v>
      </c>
    </row>
    <row r="11" spans="1:4">
      <c r="A11" s="103"/>
      <c r="B11" s="104"/>
      <c r="C11" s="16"/>
      <c r="D11" s="90" t="s">
        <v>79</v>
      </c>
    </row>
    <row r="12" spans="1:4">
      <c r="A12" s="103"/>
      <c r="B12" s="104"/>
      <c r="C12" s="16"/>
      <c r="D12" s="17" t="s">
        <v>72</v>
      </c>
    </row>
    <row r="13" spans="1:4">
      <c r="A13" s="103"/>
      <c r="B13" s="104"/>
      <c r="C13" s="16"/>
      <c r="D13" s="17" t="s">
        <v>1378</v>
      </c>
    </row>
    <row r="14" spans="1:4">
      <c r="A14" s="103"/>
      <c r="B14" s="104"/>
      <c r="C14" s="16"/>
      <c r="D14" s="17" t="s">
        <v>1379</v>
      </c>
    </row>
    <row r="15" spans="1:4">
      <c r="A15" s="105" t="s">
        <v>906</v>
      </c>
      <c r="B15" s="16">
        <v>5</v>
      </c>
      <c r="C15" s="16" t="s">
        <v>73</v>
      </c>
      <c r="D15" s="17" t="s">
        <v>74</v>
      </c>
    </row>
    <row r="16" spans="1:4">
      <c r="A16" s="106"/>
      <c r="B16" s="16">
        <v>6</v>
      </c>
      <c r="C16" s="16"/>
      <c r="D16" s="16" t="s">
        <v>905</v>
      </c>
    </row>
    <row r="17" spans="1:4" ht="30">
      <c r="A17" s="107"/>
      <c r="B17" s="16">
        <v>7</v>
      </c>
      <c r="C17" s="16"/>
      <c r="D17" s="93" t="s">
        <v>1404</v>
      </c>
    </row>
    <row r="19" spans="1:4" ht="16.899999999999999" customHeight="1">
      <c r="A19" s="19" t="s">
        <v>886</v>
      </c>
      <c r="B19" s="57">
        <v>2024</v>
      </c>
      <c r="C19" s="53"/>
    </row>
    <row r="20" spans="1:4">
      <c r="A20" s="20" t="s">
        <v>890</v>
      </c>
      <c r="B20" s="57" t="s">
        <v>898</v>
      </c>
      <c r="C20" s="56" t="str">
        <f>VLOOKUP(B20,Tab_Type,2,0)</f>
        <v>TabA</v>
      </c>
    </row>
    <row r="21" spans="1:4">
      <c r="A21" s="20" t="s">
        <v>891</v>
      </c>
      <c r="B21" s="57">
        <v>17011</v>
      </c>
      <c r="C21" s="53"/>
    </row>
    <row r="22" spans="1:4">
      <c r="A22" s="20" t="s">
        <v>887</v>
      </c>
      <c r="B22" s="57" t="s">
        <v>1411</v>
      </c>
      <c r="C22" s="53"/>
    </row>
    <row r="23" spans="1:4" ht="16.899999999999999" customHeight="1">
      <c r="A23" s="22" t="s">
        <v>903</v>
      </c>
      <c r="B23" s="58" t="str">
        <f ca="1">IFERROR(VLOOKUP($B$21,INDIRECT($C$20),C23,0),"שם מסלול")</f>
        <v>מגדל-קרן ט'</v>
      </c>
      <c r="C23" s="53">
        <v>3</v>
      </c>
    </row>
    <row r="24" spans="1:4">
      <c r="A24" s="20" t="s">
        <v>897</v>
      </c>
      <c r="B24" s="58" t="str">
        <f ca="1">IFERROR(VLOOKUP($B$21,INDIRECT($C$20),C24,0),"שם חברה")</f>
        <v>מגדל חברה לביטוח בע"מ</v>
      </c>
      <c r="C24" s="53">
        <v>4</v>
      </c>
    </row>
    <row r="25" spans="1:4">
      <c r="A25" s="20" t="s">
        <v>889</v>
      </c>
      <c r="B25" s="58">
        <f ca="1">IFERROR(VLOOKUP($B$21,INDIRECT($C$20),C25,0),"מספר ח.פ.")</f>
        <v>520004896</v>
      </c>
      <c r="C25" s="53">
        <v>5</v>
      </c>
    </row>
    <row r="26" spans="1:4">
      <c r="A26" s="21" t="s">
        <v>888</v>
      </c>
      <c r="B26" s="59" t="str">
        <f ca="1">IF(C20="TabD","שם קובץ לשמירה",CONCATENATE(B25,"_",VLOOKUP(B20,Tab_Type,3,0),B21,"_","Yield",Var!AC3,Var!AB3,".xlsx"))</f>
        <v>520004896_b17011_Yield224.xlsx</v>
      </c>
      <c r="C26" s="55"/>
    </row>
    <row r="27" spans="1:4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2:31" ht="18.75">
      <c r="B1" s="7" t="s">
        <v>0</v>
      </c>
    </row>
    <row r="2" spans="2:31" ht="18.75">
      <c r="B2" s="13" t="s">
        <v>822</v>
      </c>
      <c r="C2" s="37">
        <f>הנחיות!B21</f>
        <v>17011</v>
      </c>
      <c r="D2" s="108"/>
      <c r="E2" s="108"/>
    </row>
    <row r="3" spans="2:31" ht="18.75">
      <c r="B3" s="14" t="s">
        <v>28</v>
      </c>
      <c r="C3" s="36" t="str">
        <f ca="1">הנחיות!B23</f>
        <v>מגדל-קרן ט'</v>
      </c>
      <c r="D3" s="36"/>
    </row>
    <row r="4" spans="2:31" ht="18.75">
      <c r="B4" s="13" t="s">
        <v>27</v>
      </c>
      <c r="C4" s="36" t="str">
        <f ca="1">הנחיות!B24</f>
        <v>מגדל חברה לביטוח בע"מ</v>
      </c>
      <c r="D4" s="36"/>
    </row>
    <row r="5" spans="2:31" ht="18.75">
      <c r="B5" s="14" t="s">
        <v>29</v>
      </c>
      <c r="C5" s="37">
        <f>הנחיות!B19</f>
        <v>2024</v>
      </c>
      <c r="D5" s="14" t="s">
        <v>904</v>
      </c>
      <c r="E5" s="37" t="str">
        <f>הנחיות!B22</f>
        <v>30.06.24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>
      <c r="B7" s="3" t="s">
        <v>1</v>
      </c>
      <c r="C7" s="38">
        <v>1.2956777705018006E-4</v>
      </c>
      <c r="D7" s="39">
        <v>8.1930280386966411E-2</v>
      </c>
      <c r="E7" s="45">
        <v>-2.6947816506357611E-4</v>
      </c>
      <c r="F7" s="46">
        <v>8.4540106836368353E-2</v>
      </c>
      <c r="G7" s="38">
        <v>1.4981901785714286E-3</v>
      </c>
      <c r="H7" s="39">
        <v>9.01E-2</v>
      </c>
      <c r="I7" s="45">
        <v>8.567321609404898E-4</v>
      </c>
      <c r="J7" s="46">
        <v>9.5504290164908856E-2</v>
      </c>
      <c r="K7" s="38">
        <v>2.9360934932628178E-4</v>
      </c>
      <c r="L7" s="39">
        <v>9.6284627823400387E-2</v>
      </c>
      <c r="M7" s="45">
        <v>7.922250436872085E-4</v>
      </c>
      <c r="N7" s="46">
        <v>9.7198856418560867E-2</v>
      </c>
      <c r="O7" s="38" t="s">
        <v>1412</v>
      </c>
      <c r="P7" s="39" t="s">
        <v>1412</v>
      </c>
      <c r="Q7" s="45" t="s">
        <v>1412</v>
      </c>
      <c r="R7" s="46" t="s">
        <v>1412</v>
      </c>
      <c r="S7" s="38" t="s">
        <v>1412</v>
      </c>
      <c r="T7" s="39" t="s">
        <v>1412</v>
      </c>
      <c r="U7" s="45" t="s">
        <v>1412</v>
      </c>
      <c r="V7" s="46" t="s">
        <v>1412</v>
      </c>
      <c r="W7" s="38" t="s">
        <v>1412</v>
      </c>
      <c r="X7" s="39" t="s">
        <v>1412</v>
      </c>
      <c r="Y7" s="45" t="s">
        <v>1412</v>
      </c>
      <c r="Z7" s="46" t="s">
        <v>1412</v>
      </c>
      <c r="AE7" s="2"/>
    </row>
    <row r="8" spans="2:31" ht="45">
      <c r="B8" s="54" t="s">
        <v>909</v>
      </c>
      <c r="C8" s="38">
        <v>4.0441265566635564E-5</v>
      </c>
      <c r="D8" s="39">
        <v>0.36776390274217308</v>
      </c>
      <c r="E8" s="45">
        <v>1.6746759404402264E-3</v>
      </c>
      <c r="F8" s="46">
        <v>0.35499191596366164</v>
      </c>
      <c r="G8" s="38">
        <v>6.9915541666666669E-4</v>
      </c>
      <c r="H8" s="39">
        <v>0.3533</v>
      </c>
      <c r="I8" s="45">
        <v>-7.6387813916698464E-4</v>
      </c>
      <c r="J8" s="46">
        <v>0.35410928255180574</v>
      </c>
      <c r="K8" s="38">
        <v>-2.3552813572878253E-4</v>
      </c>
      <c r="L8" s="39">
        <v>0.35472098084482956</v>
      </c>
      <c r="M8" s="45">
        <v>4.7705363144888918E-4</v>
      </c>
      <c r="N8" s="46">
        <v>0.35269493052322859</v>
      </c>
      <c r="O8" s="38" t="s">
        <v>1412</v>
      </c>
      <c r="P8" s="39" t="s">
        <v>1412</v>
      </c>
      <c r="Q8" s="45" t="s">
        <v>1412</v>
      </c>
      <c r="R8" s="46" t="s">
        <v>1412</v>
      </c>
      <c r="S8" s="38" t="s">
        <v>1412</v>
      </c>
      <c r="T8" s="39" t="s">
        <v>1412</v>
      </c>
      <c r="U8" s="45" t="s">
        <v>1412</v>
      </c>
      <c r="V8" s="46" t="s">
        <v>1412</v>
      </c>
      <c r="W8" s="38" t="s">
        <v>1412</v>
      </c>
      <c r="X8" s="39" t="s">
        <v>1412</v>
      </c>
      <c r="Y8" s="45" t="s">
        <v>1412</v>
      </c>
      <c r="Z8" s="46" t="s">
        <v>1412</v>
      </c>
      <c r="AE8" s="2"/>
    </row>
    <row r="9" spans="2:31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 t="s">
        <v>1412</v>
      </c>
      <c r="P9" s="39" t="s">
        <v>1412</v>
      </c>
      <c r="Q9" s="45" t="s">
        <v>1412</v>
      </c>
      <c r="R9" s="46" t="s">
        <v>1412</v>
      </c>
      <c r="S9" s="38" t="s">
        <v>1412</v>
      </c>
      <c r="T9" s="39" t="s">
        <v>1412</v>
      </c>
      <c r="U9" s="45" t="s">
        <v>1412</v>
      </c>
      <c r="V9" s="46" t="s">
        <v>1412</v>
      </c>
      <c r="W9" s="38" t="s">
        <v>1412</v>
      </c>
      <c r="X9" s="39" t="s">
        <v>1412</v>
      </c>
      <c r="Y9" s="45" t="s">
        <v>1412</v>
      </c>
      <c r="Z9" s="46" t="s">
        <v>1412</v>
      </c>
      <c r="AE9" s="2"/>
    </row>
    <row r="10" spans="2:31">
      <c r="B10" s="4" t="s">
        <v>3</v>
      </c>
      <c r="C10" s="38">
        <v>5.7865063002922111E-6</v>
      </c>
      <c r="D10" s="39">
        <v>7.3823146732483204E-4</v>
      </c>
      <c r="E10" s="45">
        <v>-5.9593362832436163E-6</v>
      </c>
      <c r="F10" s="46">
        <v>6.9521032411937731E-4</v>
      </c>
      <c r="G10" s="38">
        <v>0</v>
      </c>
      <c r="H10" s="39">
        <v>6.9999999999999999E-4</v>
      </c>
      <c r="I10" s="45">
        <v>2.348424324465977E-5</v>
      </c>
      <c r="J10" s="46">
        <v>7.1220666403572111E-4</v>
      </c>
      <c r="K10" s="38">
        <v>-8.6322973875178254E-7</v>
      </c>
      <c r="L10" s="39">
        <v>7.0452413255342916E-4</v>
      </c>
      <c r="M10" s="45">
        <v>3.6904620653022938E-6</v>
      </c>
      <c r="N10" s="46">
        <v>6.9314881150647366E-4</v>
      </c>
      <c r="O10" s="38" t="s">
        <v>1412</v>
      </c>
      <c r="P10" s="39" t="s">
        <v>1412</v>
      </c>
      <c r="Q10" s="45" t="s">
        <v>1412</v>
      </c>
      <c r="R10" s="46" t="s">
        <v>1412</v>
      </c>
      <c r="S10" s="38" t="s">
        <v>1412</v>
      </c>
      <c r="T10" s="39" t="s">
        <v>1412</v>
      </c>
      <c r="U10" s="45" t="s">
        <v>1412</v>
      </c>
      <c r="V10" s="46" t="s">
        <v>1412</v>
      </c>
      <c r="W10" s="38" t="s">
        <v>1412</v>
      </c>
      <c r="X10" s="39" t="s">
        <v>1412</v>
      </c>
      <c r="Y10" s="45" t="s">
        <v>1412</v>
      </c>
      <c r="Z10" s="46" t="s">
        <v>1412</v>
      </c>
      <c r="AE10" s="2"/>
    </row>
    <row r="11" spans="2:31">
      <c r="B11" s="4" t="s">
        <v>4</v>
      </c>
      <c r="C11" s="38">
        <v>2.0254893346061825E-4</v>
      </c>
      <c r="D11" s="39">
        <v>5.4106459348570578E-2</v>
      </c>
      <c r="E11" s="45">
        <v>-1.2303617902893925E-4</v>
      </c>
      <c r="F11" s="46">
        <v>5.1590716826533302E-2</v>
      </c>
      <c r="G11" s="38">
        <v>1.1985521428571429E-3</v>
      </c>
      <c r="H11" s="39">
        <v>5.0700000000000002E-2</v>
      </c>
      <c r="I11" s="45">
        <v>8.247446400319265E-5</v>
      </c>
      <c r="J11" s="46">
        <v>5.0257125063709857E-2</v>
      </c>
      <c r="K11" s="38">
        <v>3.212246907002251E-4</v>
      </c>
      <c r="L11" s="39">
        <v>4.973121127346336E-2</v>
      </c>
      <c r="M11" s="45">
        <v>2.1021579058262067E-4</v>
      </c>
      <c r="N11" s="46">
        <v>4.9206413087581953E-2</v>
      </c>
      <c r="O11" s="38" t="s">
        <v>1412</v>
      </c>
      <c r="P11" s="39" t="s">
        <v>1412</v>
      </c>
      <c r="Q11" s="45" t="s">
        <v>1412</v>
      </c>
      <c r="R11" s="46" t="s">
        <v>1412</v>
      </c>
      <c r="S11" s="38" t="s">
        <v>1412</v>
      </c>
      <c r="T11" s="39" t="s">
        <v>1412</v>
      </c>
      <c r="U11" s="45" t="s">
        <v>1412</v>
      </c>
      <c r="V11" s="46" t="s">
        <v>1412</v>
      </c>
      <c r="W11" s="38" t="s">
        <v>1412</v>
      </c>
      <c r="X11" s="39" t="s">
        <v>1412</v>
      </c>
      <c r="Y11" s="45" t="s">
        <v>1412</v>
      </c>
      <c r="Z11" s="46" t="s">
        <v>1412</v>
      </c>
      <c r="AE11" s="2"/>
    </row>
    <row r="12" spans="2:31">
      <c r="B12" s="4" t="s">
        <v>5</v>
      </c>
      <c r="C12" s="38">
        <v>-1.4487090677137984E-5</v>
      </c>
      <c r="D12" s="39">
        <v>7.1732205979590799E-3</v>
      </c>
      <c r="E12" s="45">
        <v>4.6940031282219668E-5</v>
      </c>
      <c r="F12" s="46">
        <v>6.9892560815838162E-3</v>
      </c>
      <c r="G12" s="38">
        <v>9.9879345238095243E-5</v>
      </c>
      <c r="H12" s="39">
        <v>6.8999999999999999E-3</v>
      </c>
      <c r="I12" s="45">
        <v>-2.8059348354621967E-5</v>
      </c>
      <c r="J12" s="46">
        <v>6.8489827993084666E-3</v>
      </c>
      <c r="K12" s="38">
        <v>7.2097477823709721E-6</v>
      </c>
      <c r="L12" s="39">
        <v>6.9680853924978976E-3</v>
      </c>
      <c r="M12" s="45">
        <v>-1.6177367630144544E-6</v>
      </c>
      <c r="N12" s="46">
        <v>6.8896900219336003E-3</v>
      </c>
      <c r="O12" s="38" t="s">
        <v>1412</v>
      </c>
      <c r="P12" s="39" t="s">
        <v>1412</v>
      </c>
      <c r="Q12" s="45" t="s">
        <v>1412</v>
      </c>
      <c r="R12" s="46" t="s">
        <v>1412</v>
      </c>
      <c r="S12" s="38" t="s">
        <v>1412</v>
      </c>
      <c r="T12" s="39" t="s">
        <v>1412</v>
      </c>
      <c r="U12" s="45" t="s">
        <v>1412</v>
      </c>
      <c r="V12" s="46" t="s">
        <v>1412</v>
      </c>
      <c r="W12" s="38" t="s">
        <v>1412</v>
      </c>
      <c r="X12" s="39" t="s">
        <v>1412</v>
      </c>
      <c r="Y12" s="45" t="s">
        <v>1412</v>
      </c>
      <c r="Z12" s="46" t="s">
        <v>1412</v>
      </c>
      <c r="AE12" s="2"/>
    </row>
    <row r="13" spans="2:31">
      <c r="B13" s="4" t="s">
        <v>6</v>
      </c>
      <c r="C13" s="38">
        <v>-9.2573511950973231E-4</v>
      </c>
      <c r="D13" s="39">
        <v>0.14332059434648625</v>
      </c>
      <c r="E13" s="45">
        <v>6.0229519179861822E-3</v>
      </c>
      <c r="F13" s="46">
        <v>0.14171108481622308</v>
      </c>
      <c r="G13" s="38">
        <v>4.6943292261904758E-3</v>
      </c>
      <c r="H13" s="39">
        <v>0.1464</v>
      </c>
      <c r="I13" s="45">
        <v>-3.7890964499606231E-3</v>
      </c>
      <c r="J13" s="46">
        <v>0.14576811439709034</v>
      </c>
      <c r="K13" s="38">
        <v>1.24451046618775E-3</v>
      </c>
      <c r="L13" s="39">
        <v>0.14558989229469604</v>
      </c>
      <c r="M13" s="45">
        <v>-1.2964868021452254E-3</v>
      </c>
      <c r="N13" s="46">
        <v>0.14193845784778181</v>
      </c>
      <c r="O13" s="38" t="s">
        <v>1412</v>
      </c>
      <c r="P13" s="39" t="s">
        <v>1412</v>
      </c>
      <c r="Q13" s="45" t="s">
        <v>1412</v>
      </c>
      <c r="R13" s="46" t="s">
        <v>1412</v>
      </c>
      <c r="S13" s="38" t="s">
        <v>1412</v>
      </c>
      <c r="T13" s="39" t="s">
        <v>1412</v>
      </c>
      <c r="U13" s="45" t="s">
        <v>1412</v>
      </c>
      <c r="V13" s="46" t="s">
        <v>1412</v>
      </c>
      <c r="W13" s="38" t="s">
        <v>1412</v>
      </c>
      <c r="X13" s="39" t="s">
        <v>1412</v>
      </c>
      <c r="Y13" s="45" t="s">
        <v>1412</v>
      </c>
      <c r="Z13" s="46" t="s">
        <v>1412</v>
      </c>
      <c r="AE13" s="2"/>
    </row>
    <row r="14" spans="2:31">
      <c r="B14" s="4" t="s">
        <v>62</v>
      </c>
      <c r="C14" s="38">
        <v>-5.4671052262277877E-4</v>
      </c>
      <c r="D14" s="39">
        <v>7.6368173317933774E-2</v>
      </c>
      <c r="E14" s="45">
        <v>1.470239184994813E-3</v>
      </c>
      <c r="F14" s="46">
        <v>7.0283536650829995E-2</v>
      </c>
      <c r="G14" s="38">
        <v>3.6955357738095241E-3</v>
      </c>
      <c r="H14" s="39">
        <v>7.0699999999999999E-2</v>
      </c>
      <c r="I14" s="45">
        <v>-1.1460725799303795E-3</v>
      </c>
      <c r="J14" s="46">
        <v>7.0549862010642853E-2</v>
      </c>
      <c r="K14" s="38">
        <v>1.3786062646198797E-3</v>
      </c>
      <c r="L14" s="39">
        <v>6.9901506391895379E-2</v>
      </c>
      <c r="M14" s="45">
        <v>1.0203083939562556E-3</v>
      </c>
      <c r="N14" s="46">
        <v>7.24817325028628E-2</v>
      </c>
      <c r="O14" s="38" t="s">
        <v>1412</v>
      </c>
      <c r="P14" s="39" t="s">
        <v>1412</v>
      </c>
      <c r="Q14" s="45" t="s">
        <v>1412</v>
      </c>
      <c r="R14" s="46" t="s">
        <v>1412</v>
      </c>
      <c r="S14" s="38" t="s">
        <v>1412</v>
      </c>
      <c r="T14" s="39" t="s">
        <v>1412</v>
      </c>
      <c r="U14" s="45" t="s">
        <v>1412</v>
      </c>
      <c r="V14" s="46" t="s">
        <v>1412</v>
      </c>
      <c r="W14" s="38" t="s">
        <v>1412</v>
      </c>
      <c r="X14" s="39" t="s">
        <v>1412</v>
      </c>
      <c r="Y14" s="45" t="s">
        <v>1412</v>
      </c>
      <c r="Z14" s="46" t="s">
        <v>1412</v>
      </c>
      <c r="AE14" s="2"/>
    </row>
    <row r="15" spans="2:31">
      <c r="B15" s="4" t="s">
        <v>7</v>
      </c>
      <c r="C15" s="38">
        <v>-3.6795342626219947E-5</v>
      </c>
      <c r="D15" s="39">
        <v>7.6141458462658379E-3</v>
      </c>
      <c r="E15" s="45">
        <v>1.6296248948192194E-5</v>
      </c>
      <c r="F15" s="46">
        <v>5.2672054594467624E-3</v>
      </c>
      <c r="G15" s="38">
        <v>9.9879345238095243E-5</v>
      </c>
      <c r="H15" s="39">
        <v>4.7000000000000002E-3</v>
      </c>
      <c r="I15" s="45">
        <v>1.0188178888512164E-4</v>
      </c>
      <c r="J15" s="46">
        <v>4.9521658870834186E-3</v>
      </c>
      <c r="K15" s="38">
        <v>6.1412104832545762E-5</v>
      </c>
      <c r="L15" s="39">
        <v>5.0310830457622885E-3</v>
      </c>
      <c r="M15" s="45">
        <v>1.9848906411716906E-4</v>
      </c>
      <c r="N15" s="46">
        <v>5.1393183423573746E-3</v>
      </c>
      <c r="O15" s="38" t="s">
        <v>1412</v>
      </c>
      <c r="P15" s="39" t="s">
        <v>1412</v>
      </c>
      <c r="Q15" s="45" t="s">
        <v>1412</v>
      </c>
      <c r="R15" s="46" t="s">
        <v>1412</v>
      </c>
      <c r="S15" s="38" t="s">
        <v>1412</v>
      </c>
      <c r="T15" s="39" t="s">
        <v>1412</v>
      </c>
      <c r="U15" s="45" t="s">
        <v>1412</v>
      </c>
      <c r="V15" s="46" t="s">
        <v>1412</v>
      </c>
      <c r="W15" s="38" t="s">
        <v>1412</v>
      </c>
      <c r="X15" s="39" t="s">
        <v>1412</v>
      </c>
      <c r="Y15" s="45" t="s">
        <v>1412</v>
      </c>
      <c r="Z15" s="46" t="s">
        <v>1412</v>
      </c>
      <c r="AE15" s="2"/>
    </row>
    <row r="16" spans="2:31">
      <c r="B16" s="4" t="s">
        <v>8</v>
      </c>
      <c r="C16" s="38">
        <v>-1.3263188812437097E-4</v>
      </c>
      <c r="D16" s="39">
        <v>0.10794174289241396</v>
      </c>
      <c r="E16" s="45">
        <v>-7.4965531365435206E-4</v>
      </c>
      <c r="F16" s="46">
        <v>0.13312302556203565</v>
      </c>
      <c r="G16" s="38">
        <v>4.8940879166666671E-3</v>
      </c>
      <c r="H16" s="39">
        <v>0.13109999999999999</v>
      </c>
      <c r="I16" s="45">
        <v>1.9681451643657386E-3</v>
      </c>
      <c r="J16" s="46">
        <v>0.1355697179851591</v>
      </c>
      <c r="K16" s="38">
        <v>1.1861816021570412E-3</v>
      </c>
      <c r="L16" s="39">
        <v>0.13323501172943833</v>
      </c>
      <c r="M16" s="45">
        <v>1.3375321474026771E-3</v>
      </c>
      <c r="N16" s="46">
        <v>0.13632217668018887</v>
      </c>
      <c r="O16" s="38" t="s">
        <v>1412</v>
      </c>
      <c r="P16" s="39" t="s">
        <v>1412</v>
      </c>
      <c r="Q16" s="45" t="s">
        <v>1412</v>
      </c>
      <c r="R16" s="46" t="s">
        <v>1412</v>
      </c>
      <c r="S16" s="38" t="s">
        <v>1412</v>
      </c>
      <c r="T16" s="39" t="s">
        <v>1412</v>
      </c>
      <c r="U16" s="45" t="s">
        <v>1412</v>
      </c>
      <c r="V16" s="46" t="s">
        <v>1412</v>
      </c>
      <c r="W16" s="38" t="s">
        <v>1412</v>
      </c>
      <c r="X16" s="39" t="s">
        <v>1412</v>
      </c>
      <c r="Y16" s="45" t="s">
        <v>1412</v>
      </c>
      <c r="Z16" s="46" t="s">
        <v>1412</v>
      </c>
      <c r="AE16" s="2"/>
    </row>
    <row r="17" spans="2:31">
      <c r="B17" s="4" t="s">
        <v>9</v>
      </c>
      <c r="C17" s="38">
        <v>-4.2300896978315559E-8</v>
      </c>
      <c r="D17" s="39">
        <v>6.1531010393497658E-5</v>
      </c>
      <c r="E17" s="45">
        <v>-5.2417456253347177E-7</v>
      </c>
      <c r="F17" s="46">
        <v>5.8928568343781057E-5</v>
      </c>
      <c r="G17" s="38">
        <v>9.9879345238095243E-5</v>
      </c>
      <c r="H17" s="39">
        <v>1E-4</v>
      </c>
      <c r="I17" s="45">
        <v>7.011836119219149E-7</v>
      </c>
      <c r="J17" s="46">
        <v>1.7896670232980661E-4</v>
      </c>
      <c r="K17" s="38">
        <v>-1.1984934272438087E-6</v>
      </c>
      <c r="L17" s="39">
        <v>1.7495357046575611E-4</v>
      </c>
      <c r="M17" s="45">
        <v>-5.1689346145719014E-7</v>
      </c>
      <c r="N17" s="46">
        <v>1.7751361820908448E-4</v>
      </c>
      <c r="O17" s="38" t="s">
        <v>1412</v>
      </c>
      <c r="P17" s="39" t="s">
        <v>1412</v>
      </c>
      <c r="Q17" s="45" t="s">
        <v>1412</v>
      </c>
      <c r="R17" s="46" t="s">
        <v>1412</v>
      </c>
      <c r="S17" s="38" t="s">
        <v>1412</v>
      </c>
      <c r="T17" s="39" t="s">
        <v>1412</v>
      </c>
      <c r="U17" s="45" t="s">
        <v>1412</v>
      </c>
      <c r="V17" s="46" t="s">
        <v>1412</v>
      </c>
      <c r="W17" s="38" t="s">
        <v>1412</v>
      </c>
      <c r="X17" s="39" t="s">
        <v>1412</v>
      </c>
      <c r="Y17" s="45" t="s">
        <v>1412</v>
      </c>
      <c r="Z17" s="46" t="s">
        <v>1412</v>
      </c>
      <c r="AE17" s="2"/>
    </row>
    <row r="18" spans="2:31">
      <c r="B18" s="4" t="s">
        <v>10</v>
      </c>
      <c r="C18" s="38">
        <v>9.0795144045125679E-4</v>
      </c>
      <c r="D18" s="39">
        <v>9.3548065362634002E-3</v>
      </c>
      <c r="E18" s="45">
        <v>5.7540233168783565E-3</v>
      </c>
      <c r="F18" s="46">
        <v>1.1632135124522765E-2</v>
      </c>
      <c r="G18" s="38">
        <v>-1.7978282142857144E-3</v>
      </c>
      <c r="H18" s="39">
        <v>7.1999999999999998E-3</v>
      </c>
      <c r="I18" s="45">
        <v>-7.2332335477292104E-3</v>
      </c>
      <c r="J18" s="46">
        <v>-2.9901886110045499E-3</v>
      </c>
      <c r="K18" s="38">
        <v>3.861644712983908E-3</v>
      </c>
      <c r="L18" s="39">
        <v>-2.568581407758099E-4</v>
      </c>
      <c r="M18" s="45">
        <v>1.5818379366107035E-3</v>
      </c>
      <c r="N18" s="46">
        <v>-6.3126451918706159E-4</v>
      </c>
      <c r="O18" s="38" t="s">
        <v>1412</v>
      </c>
      <c r="P18" s="39" t="s">
        <v>1412</v>
      </c>
      <c r="Q18" s="45" t="s">
        <v>1412</v>
      </c>
      <c r="R18" s="46" t="s">
        <v>1412</v>
      </c>
      <c r="S18" s="38" t="s">
        <v>1412</v>
      </c>
      <c r="T18" s="39" t="s">
        <v>1412</v>
      </c>
      <c r="U18" s="45" t="s">
        <v>1412</v>
      </c>
      <c r="V18" s="46" t="s">
        <v>1412</v>
      </c>
      <c r="W18" s="38" t="s">
        <v>1412</v>
      </c>
      <c r="X18" s="39" t="s">
        <v>1412</v>
      </c>
      <c r="Y18" s="45" t="s">
        <v>1412</v>
      </c>
      <c r="Z18" s="46" t="s">
        <v>1412</v>
      </c>
      <c r="AE18" s="2"/>
    </row>
    <row r="19" spans="2:31">
      <c r="B19" s="4" t="s">
        <v>11</v>
      </c>
      <c r="C19" s="38">
        <v>-1.8585928060134942E-4</v>
      </c>
      <c r="D19" s="39">
        <v>1.3348001335614231E-4</v>
      </c>
      <c r="E19" s="45">
        <v>1.0390669996251328E-4</v>
      </c>
      <c r="F19" s="46">
        <v>1.4114222191379173E-4</v>
      </c>
      <c r="G19" s="38">
        <v>0</v>
      </c>
      <c r="H19" s="39">
        <v>2.0000000000000001E-4</v>
      </c>
      <c r="I19" s="45">
        <v>1.7884827615721713E-5</v>
      </c>
      <c r="J19" s="46">
        <v>2.5472479948198464E-4</v>
      </c>
      <c r="K19" s="38">
        <v>1.6432648385620522E-5</v>
      </c>
      <c r="L19" s="39">
        <v>1.0778506515866445E-4</v>
      </c>
      <c r="M19" s="45">
        <v>-6.5082989644817834E-5</v>
      </c>
      <c r="N19" s="46">
        <v>1.4362645627024953E-4</v>
      </c>
      <c r="O19" s="38" t="s">
        <v>1412</v>
      </c>
      <c r="P19" s="39" t="s">
        <v>1412</v>
      </c>
      <c r="Q19" s="45" t="s">
        <v>1412</v>
      </c>
      <c r="R19" s="46" t="s">
        <v>1412</v>
      </c>
      <c r="S19" s="38" t="s">
        <v>1412</v>
      </c>
      <c r="T19" s="39" t="s">
        <v>1412</v>
      </c>
      <c r="U19" s="45" t="s">
        <v>1412</v>
      </c>
      <c r="V19" s="46" t="s">
        <v>1412</v>
      </c>
      <c r="W19" s="38" t="s">
        <v>1412</v>
      </c>
      <c r="X19" s="39" t="s">
        <v>1412</v>
      </c>
      <c r="Y19" s="45" t="s">
        <v>1412</v>
      </c>
      <c r="Z19" s="46" t="s">
        <v>1412</v>
      </c>
    </row>
    <row r="20" spans="2:31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 t="s">
        <v>1412</v>
      </c>
      <c r="P20" s="39" t="s">
        <v>1412</v>
      </c>
      <c r="Q20" s="45" t="s">
        <v>1412</v>
      </c>
      <c r="R20" s="46" t="s">
        <v>1412</v>
      </c>
      <c r="S20" s="38" t="s">
        <v>1412</v>
      </c>
      <c r="T20" s="39" t="s">
        <v>1412</v>
      </c>
      <c r="U20" s="45" t="s">
        <v>1412</v>
      </c>
      <c r="V20" s="46" t="s">
        <v>1412</v>
      </c>
      <c r="W20" s="38" t="s">
        <v>1412</v>
      </c>
      <c r="X20" s="39" t="s">
        <v>1412</v>
      </c>
      <c r="Y20" s="45" t="s">
        <v>1412</v>
      </c>
      <c r="Z20" s="46" t="s">
        <v>1412</v>
      </c>
    </row>
    <row r="21" spans="2:31">
      <c r="B21" s="4" t="s">
        <v>13</v>
      </c>
      <c r="C21" s="38">
        <v>6.0405413013779326E-4</v>
      </c>
      <c r="D21" s="39">
        <v>7.8513258673635178E-2</v>
      </c>
      <c r="E21" s="45">
        <v>2.2292916229458651E-4</v>
      </c>
      <c r="F21" s="46">
        <v>7.6138099362285508E-2</v>
      </c>
      <c r="G21" s="38">
        <v>1.2984314880952381E-3</v>
      </c>
      <c r="H21" s="39">
        <v>7.5300000000000006E-2</v>
      </c>
      <c r="I21" s="45">
        <v>4.4214770569515395E-4</v>
      </c>
      <c r="J21" s="46">
        <v>7.6065695636054004E-2</v>
      </c>
      <c r="K21" s="38">
        <v>1.7586604168534165E-4</v>
      </c>
      <c r="L21" s="39">
        <v>7.5909947719000614E-2</v>
      </c>
      <c r="M21" s="45">
        <v>4.050163947205669E-4</v>
      </c>
      <c r="N21" s="46">
        <v>7.5665894849231238E-2</v>
      </c>
      <c r="O21" s="38" t="s">
        <v>1412</v>
      </c>
      <c r="P21" s="39" t="s">
        <v>1412</v>
      </c>
      <c r="Q21" s="45" t="s">
        <v>1412</v>
      </c>
      <c r="R21" s="46" t="s">
        <v>1412</v>
      </c>
      <c r="S21" s="38" t="s">
        <v>1412</v>
      </c>
      <c r="T21" s="39" t="s">
        <v>1412</v>
      </c>
      <c r="U21" s="45" t="s">
        <v>1412</v>
      </c>
      <c r="V21" s="46" t="s">
        <v>1412</v>
      </c>
      <c r="W21" s="38" t="s">
        <v>1412</v>
      </c>
      <c r="X21" s="39" t="s">
        <v>1412</v>
      </c>
      <c r="Y21" s="45" t="s">
        <v>1412</v>
      </c>
      <c r="Z21" s="46" t="s">
        <v>1412</v>
      </c>
    </row>
    <row r="22" spans="2:31">
      <c r="B22" s="4" t="s">
        <v>14</v>
      </c>
      <c r="C22" s="38">
        <v>1.8437163881797227E-7</v>
      </c>
      <c r="D22" s="39">
        <v>3.0753857857746064E-5</v>
      </c>
      <c r="E22" s="45">
        <v>-2.1942729766781647E-8</v>
      </c>
      <c r="F22" s="46">
        <v>2.8491560344037384E-5</v>
      </c>
      <c r="G22" s="38">
        <v>0</v>
      </c>
      <c r="H22" s="39">
        <v>0</v>
      </c>
      <c r="I22" s="45">
        <v>1.2545689689182972E-7</v>
      </c>
      <c r="J22" s="46">
        <v>2.3231604075322517E-5</v>
      </c>
      <c r="K22" s="38">
        <v>1.8121022115787053E-7</v>
      </c>
      <c r="L22" s="39">
        <v>2.2032074149042699E-5</v>
      </c>
      <c r="M22" s="45">
        <v>2.5201203822607058E-8</v>
      </c>
      <c r="N22" s="46">
        <v>1.3712119050990214E-5</v>
      </c>
      <c r="O22" s="38" t="s">
        <v>1412</v>
      </c>
      <c r="P22" s="39" t="s">
        <v>1412</v>
      </c>
      <c r="Q22" s="45" t="s">
        <v>1412</v>
      </c>
      <c r="R22" s="46" t="s">
        <v>1412</v>
      </c>
      <c r="S22" s="38" t="s">
        <v>1412</v>
      </c>
      <c r="T22" s="39" t="s">
        <v>1412</v>
      </c>
      <c r="U22" s="45" t="s">
        <v>1412</v>
      </c>
      <c r="V22" s="46" t="s">
        <v>1412</v>
      </c>
      <c r="W22" s="38" t="s">
        <v>1412</v>
      </c>
      <c r="X22" s="39" t="s">
        <v>1412</v>
      </c>
      <c r="Y22" s="45" t="s">
        <v>1412</v>
      </c>
      <c r="Z22" s="46" t="s">
        <v>1412</v>
      </c>
    </row>
    <row r="23" spans="2:31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 t="s">
        <v>1412</v>
      </c>
      <c r="P23" s="39" t="s">
        <v>1412</v>
      </c>
      <c r="Q23" s="45" t="s">
        <v>1412</v>
      </c>
      <c r="R23" s="46" t="s">
        <v>1412</v>
      </c>
      <c r="S23" s="38" t="s">
        <v>1412</v>
      </c>
      <c r="T23" s="39" t="s">
        <v>1412</v>
      </c>
      <c r="U23" s="45" t="s">
        <v>1412</v>
      </c>
      <c r="V23" s="46" t="s">
        <v>1412</v>
      </c>
      <c r="W23" s="38" t="s">
        <v>1412</v>
      </c>
      <c r="X23" s="39" t="s">
        <v>1412</v>
      </c>
      <c r="Y23" s="45" t="s">
        <v>1412</v>
      </c>
      <c r="Z23" s="46" t="s">
        <v>1412</v>
      </c>
    </row>
    <row r="24" spans="2:31">
      <c r="B24" s="4" t="s">
        <v>16</v>
      </c>
      <c r="C24" s="38">
        <v>3.0569274230926466E-4</v>
      </c>
      <c r="D24" s="39">
        <v>6.5162938131039572E-2</v>
      </c>
      <c r="E24" s="45">
        <v>2.4926260853532178E-4</v>
      </c>
      <c r="F24" s="46">
        <v>6.2809144641788175E-2</v>
      </c>
      <c r="G24" s="38">
        <v>2.9963803571428572E-4</v>
      </c>
      <c r="H24" s="39">
        <v>6.2600000000000003E-2</v>
      </c>
      <c r="I24" s="45">
        <v>3.1917747308773232E-4</v>
      </c>
      <c r="J24" s="46">
        <v>6.2209421575227561E-2</v>
      </c>
      <c r="K24" s="38">
        <v>2.7739857345933757E-4</v>
      </c>
      <c r="L24" s="39">
        <v>6.1948516632947731E-2</v>
      </c>
      <c r="M24" s="45">
        <v>5.9417033064055604E-4</v>
      </c>
      <c r="N24" s="46">
        <v>6.220116461125471E-2</v>
      </c>
      <c r="O24" s="38" t="s">
        <v>1412</v>
      </c>
      <c r="P24" s="39" t="s">
        <v>1412</v>
      </c>
      <c r="Q24" s="45" t="s">
        <v>1412</v>
      </c>
      <c r="R24" s="46" t="s">
        <v>1412</v>
      </c>
      <c r="S24" s="38" t="s">
        <v>1412</v>
      </c>
      <c r="T24" s="39" t="s">
        <v>1412</v>
      </c>
      <c r="U24" s="45" t="s">
        <v>1412</v>
      </c>
      <c r="V24" s="46" t="s">
        <v>1412</v>
      </c>
      <c r="W24" s="38" t="s">
        <v>1412</v>
      </c>
      <c r="X24" s="39" t="s">
        <v>1412</v>
      </c>
      <c r="Y24" s="45" t="s">
        <v>1412</v>
      </c>
      <c r="Z24" s="46" t="s">
        <v>1412</v>
      </c>
    </row>
    <row r="25" spans="2:31">
      <c r="B25" s="4" t="s">
        <v>17</v>
      </c>
      <c r="C25" s="38">
        <v>-3.5621856290732022E-8</v>
      </c>
      <c r="D25" s="39">
        <v>-2.1351916863935342E-4</v>
      </c>
      <c r="E25" s="45">
        <v>0</v>
      </c>
      <c r="F25" s="46">
        <v>0</v>
      </c>
      <c r="G25" s="38">
        <v>0</v>
      </c>
      <c r="H25" s="39">
        <v>0</v>
      </c>
      <c r="I25" s="45">
        <v>4.5755967951947373E-6</v>
      </c>
      <c r="J25" s="46">
        <v>-1.3599229908801911E-5</v>
      </c>
      <c r="K25" s="38">
        <v>-9.6755344668094986E-7</v>
      </c>
      <c r="L25" s="39">
        <v>-7.3299849482724781E-5</v>
      </c>
      <c r="M25" s="45">
        <v>3.3002557874377762E-7</v>
      </c>
      <c r="N25" s="46">
        <v>-1.3537137083130269E-4</v>
      </c>
      <c r="O25" s="38" t="s">
        <v>1412</v>
      </c>
      <c r="P25" s="39" t="s">
        <v>1412</v>
      </c>
      <c r="Q25" s="45" t="s">
        <v>1412</v>
      </c>
      <c r="R25" s="46" t="s">
        <v>1412</v>
      </c>
      <c r="S25" s="38" t="s">
        <v>1412</v>
      </c>
      <c r="T25" s="39" t="s">
        <v>1412</v>
      </c>
      <c r="U25" s="45" t="s">
        <v>1412</v>
      </c>
      <c r="V25" s="46" t="s">
        <v>1412</v>
      </c>
      <c r="W25" s="38" t="s">
        <v>1412</v>
      </c>
      <c r="X25" s="39" t="s">
        <v>1412</v>
      </c>
      <c r="Y25" s="45" t="s">
        <v>1412</v>
      </c>
      <c r="Z25" s="46" t="s">
        <v>1412</v>
      </c>
    </row>
    <row r="26" spans="2:31">
      <c r="B26" s="5" t="s">
        <v>18</v>
      </c>
      <c r="C26" s="40">
        <v>3.5393000000000002E-4</v>
      </c>
      <c r="D26" s="41">
        <v>1</v>
      </c>
      <c r="E26" s="47">
        <v>1.441255E-2</v>
      </c>
      <c r="F26" s="48">
        <v>1.0000000000000002</v>
      </c>
      <c r="G26" s="40">
        <v>1.677973E-2</v>
      </c>
      <c r="H26" s="41">
        <v>1</v>
      </c>
      <c r="I26" s="47">
        <v>-9.14301E-3</v>
      </c>
      <c r="J26" s="48">
        <v>0.99999999999999978</v>
      </c>
      <c r="K26" s="40">
        <v>8.5857199999999998E-3</v>
      </c>
      <c r="L26" s="41">
        <v>0.99999999999999989</v>
      </c>
      <c r="M26" s="47">
        <v>5.2571900000000001E-3</v>
      </c>
      <c r="N26" s="48">
        <v>1.0000000000000002</v>
      </c>
      <c r="O26" s="40" t="s">
        <v>1412</v>
      </c>
      <c r="P26" s="41" t="s">
        <v>1412</v>
      </c>
      <c r="Q26" s="47" t="s">
        <v>1412</v>
      </c>
      <c r="R26" s="48" t="s">
        <v>1412</v>
      </c>
      <c r="S26" s="40" t="s">
        <v>1412</v>
      </c>
      <c r="T26" s="41" t="s">
        <v>1412</v>
      </c>
      <c r="U26" s="47" t="s">
        <v>1412</v>
      </c>
      <c r="V26" s="48" t="s">
        <v>1412</v>
      </c>
      <c r="W26" s="40" t="s">
        <v>1412</v>
      </c>
      <c r="X26" s="41" t="s">
        <v>1412</v>
      </c>
      <c r="Y26" s="47" t="s">
        <v>1412</v>
      </c>
      <c r="Z26" s="48" t="s">
        <v>1412</v>
      </c>
    </row>
    <row r="27" spans="2:31">
      <c r="B27" s="9" t="s">
        <v>24</v>
      </c>
      <c r="C27" s="42">
        <v>961.56000000000006</v>
      </c>
      <c r="D27" s="60"/>
      <c r="E27" s="49">
        <v>39045.65</v>
      </c>
      <c r="F27" s="60"/>
      <c r="G27" s="42">
        <v>46040.479999999996</v>
      </c>
      <c r="H27" s="60"/>
      <c r="I27" s="49">
        <v>-25352.02</v>
      </c>
      <c r="J27" s="60"/>
      <c r="K27" s="42">
        <v>23544.57</v>
      </c>
      <c r="L27" s="60"/>
      <c r="M27" s="49">
        <v>14493.039999999999</v>
      </c>
      <c r="N27" s="60"/>
      <c r="O27" s="42" t="s">
        <v>1412</v>
      </c>
      <c r="P27" s="60"/>
      <c r="Q27" s="49" t="s">
        <v>1412</v>
      </c>
      <c r="R27" s="60"/>
      <c r="S27" s="42" t="s">
        <v>1412</v>
      </c>
      <c r="T27" s="60"/>
      <c r="U27" s="49" t="s">
        <v>1412</v>
      </c>
      <c r="V27" s="60"/>
      <c r="W27" s="42" t="s">
        <v>1412</v>
      </c>
      <c r="X27" s="60"/>
      <c r="Y27" s="49" t="s">
        <v>1412</v>
      </c>
      <c r="Z27" s="60"/>
    </row>
    <row r="28" spans="2:31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>
      <c r="B29" s="3" t="s">
        <v>19</v>
      </c>
      <c r="C29" s="43">
        <v>-3.6944459609736865E-4</v>
      </c>
      <c r="D29" s="44">
        <v>0.72647498810819833</v>
      </c>
      <c r="E29" s="50">
        <v>1.0189647032384097E-2</v>
      </c>
      <c r="F29" s="51">
        <v>0.71145068605046136</v>
      </c>
      <c r="G29" s="43">
        <v>2.7000000000000001E-3</v>
      </c>
      <c r="H29" s="44">
        <v>0.71450000000000002</v>
      </c>
      <c r="I29" s="50">
        <v>-4.9543464918810412E-3</v>
      </c>
      <c r="J29" s="51">
        <v>0.71333439483180983</v>
      </c>
      <c r="K29" s="43">
        <v>-4.3872024702117378E-4</v>
      </c>
      <c r="L29" s="44">
        <v>0.71404547491789616</v>
      </c>
      <c r="M29" s="50">
        <v>-1.8884718898483819E-3</v>
      </c>
      <c r="N29" s="51">
        <v>0.70913199026461782</v>
      </c>
      <c r="O29" s="43" t="s">
        <v>1412</v>
      </c>
      <c r="P29" s="44" t="s">
        <v>1412</v>
      </c>
      <c r="Q29" s="50" t="s">
        <v>1412</v>
      </c>
      <c r="R29" s="51" t="s">
        <v>1412</v>
      </c>
      <c r="S29" s="43" t="s">
        <v>1412</v>
      </c>
      <c r="T29" s="44" t="s">
        <v>1412</v>
      </c>
      <c r="U29" s="50" t="s">
        <v>1412</v>
      </c>
      <c r="V29" s="51" t="s">
        <v>1412</v>
      </c>
      <c r="W29" s="43" t="s">
        <v>1412</v>
      </c>
      <c r="X29" s="44" t="s">
        <v>1412</v>
      </c>
      <c r="Y29" s="50" t="s">
        <v>1412</v>
      </c>
      <c r="Z29" s="51" t="s">
        <v>1412</v>
      </c>
    </row>
    <row r="30" spans="2:31">
      <c r="B30" s="4" t="s">
        <v>20</v>
      </c>
      <c r="C30" s="38">
        <v>7.2337459609736682E-4</v>
      </c>
      <c r="D30" s="39">
        <v>0.27352501189180167</v>
      </c>
      <c r="E30" s="45">
        <v>4.2229029676159003E-3</v>
      </c>
      <c r="F30" s="46">
        <v>0.28854931394953864</v>
      </c>
      <c r="G30" s="38">
        <v>1.41E-2</v>
      </c>
      <c r="H30" s="39">
        <v>0.28549999999999998</v>
      </c>
      <c r="I30" s="45">
        <v>-4.188663508118958E-3</v>
      </c>
      <c r="J30" s="46">
        <v>0.28666560516819023</v>
      </c>
      <c r="K30" s="38">
        <v>9.0244402470211742E-3</v>
      </c>
      <c r="L30" s="39">
        <v>0.28595452508210384</v>
      </c>
      <c r="M30" s="45">
        <v>7.1456618898483809E-3</v>
      </c>
      <c r="N30" s="46">
        <v>0.29086800973538207</v>
      </c>
      <c r="O30" s="38" t="s">
        <v>1412</v>
      </c>
      <c r="P30" s="39" t="s">
        <v>1412</v>
      </c>
      <c r="Q30" s="45" t="s">
        <v>1412</v>
      </c>
      <c r="R30" s="46" t="s">
        <v>1412</v>
      </c>
      <c r="S30" s="38" t="s">
        <v>1412</v>
      </c>
      <c r="T30" s="39" t="s">
        <v>1412</v>
      </c>
      <c r="U30" s="45" t="s">
        <v>1412</v>
      </c>
      <c r="V30" s="46" t="s">
        <v>1412</v>
      </c>
      <c r="W30" s="38" t="s">
        <v>1412</v>
      </c>
      <c r="X30" s="39" t="s">
        <v>1412</v>
      </c>
      <c r="Y30" s="45" t="s">
        <v>1412</v>
      </c>
      <c r="Z30" s="46" t="s">
        <v>1412</v>
      </c>
    </row>
    <row r="31" spans="2:31">
      <c r="B31" s="5" t="s">
        <v>18</v>
      </c>
      <c r="C31" s="40">
        <v>3.5393000000000002E-4</v>
      </c>
      <c r="D31" s="41">
        <v>1</v>
      </c>
      <c r="E31" s="47">
        <v>1.441255E-2</v>
      </c>
      <c r="F31" s="48">
        <v>1.0000000000000002</v>
      </c>
      <c r="G31" s="40">
        <v>1.677973E-2</v>
      </c>
      <c r="H31" s="41">
        <v>1</v>
      </c>
      <c r="I31" s="47">
        <v>-9.14301E-3</v>
      </c>
      <c r="J31" s="48">
        <v>0.99999999999999978</v>
      </c>
      <c r="K31" s="40">
        <v>8.5857199999999998E-3</v>
      </c>
      <c r="L31" s="41">
        <v>0.99999999999999989</v>
      </c>
      <c r="M31" s="47">
        <v>5.2571900000000001E-3</v>
      </c>
      <c r="N31" s="48">
        <v>1.0000000000000002</v>
      </c>
      <c r="O31" s="40" t="s">
        <v>1412</v>
      </c>
      <c r="P31" s="41" t="s">
        <v>1412</v>
      </c>
      <c r="Q31" s="47" t="s">
        <v>1412</v>
      </c>
      <c r="R31" s="48" t="s">
        <v>1412</v>
      </c>
      <c r="S31" s="40" t="s">
        <v>1412</v>
      </c>
      <c r="T31" s="41" t="s">
        <v>1412</v>
      </c>
      <c r="U31" s="47" t="s">
        <v>1412</v>
      </c>
      <c r="V31" s="48" t="s">
        <v>1412</v>
      </c>
      <c r="W31" s="40" t="s">
        <v>1412</v>
      </c>
      <c r="X31" s="41" t="s">
        <v>1412</v>
      </c>
      <c r="Y31" s="47" t="s">
        <v>1412</v>
      </c>
      <c r="Z31" s="48" t="s">
        <v>1412</v>
      </c>
    </row>
    <row r="32" spans="2:31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>
      <c r="B33" s="3" t="s">
        <v>21</v>
      </c>
      <c r="C33" s="43">
        <v>-1.1028242620637315E-3</v>
      </c>
      <c r="D33" s="44">
        <v>0.37105544361689746</v>
      </c>
      <c r="E33" s="50">
        <v>1.0344245542756026E-2</v>
      </c>
      <c r="F33" s="51">
        <v>0.36223521098118522</v>
      </c>
      <c r="G33" s="43">
        <v>1.24E-2</v>
      </c>
      <c r="H33" s="44">
        <v>0.36940000000000001</v>
      </c>
      <c r="I33" s="50">
        <v>-8.4065903429588629E-3</v>
      </c>
      <c r="J33" s="51">
        <v>0.369831050492408</v>
      </c>
      <c r="K33" s="43">
        <v>6.0918236227993829E-3</v>
      </c>
      <c r="L33" s="44">
        <v>0.371111656967269</v>
      </c>
      <c r="M33" s="50">
        <v>2.9526942017717136E-3</v>
      </c>
      <c r="N33" s="51">
        <v>0.37104131962600295</v>
      </c>
      <c r="O33" s="43" t="s">
        <v>1412</v>
      </c>
      <c r="P33" s="44" t="s">
        <v>1412</v>
      </c>
      <c r="Q33" s="50" t="s">
        <v>1412</v>
      </c>
      <c r="R33" s="51" t="s">
        <v>1412</v>
      </c>
      <c r="S33" s="43" t="s">
        <v>1412</v>
      </c>
      <c r="T33" s="44" t="s">
        <v>1412</v>
      </c>
      <c r="U33" s="50" t="s">
        <v>1412</v>
      </c>
      <c r="V33" s="51" t="s">
        <v>1412</v>
      </c>
      <c r="W33" s="43" t="s">
        <v>1412</v>
      </c>
      <c r="X33" s="44" t="s">
        <v>1412</v>
      </c>
      <c r="Y33" s="50" t="s">
        <v>1412</v>
      </c>
      <c r="Z33" s="51" t="s">
        <v>1412</v>
      </c>
    </row>
    <row r="34" spans="2:26">
      <c r="B34" s="4" t="s">
        <v>22</v>
      </c>
      <c r="C34" s="38">
        <v>1.4567542620637318E-3</v>
      </c>
      <c r="D34" s="39">
        <v>0.62894455638310243</v>
      </c>
      <c r="E34" s="45">
        <v>4.0683044572439753E-3</v>
      </c>
      <c r="F34" s="46">
        <v>0.63776478901881484</v>
      </c>
      <c r="G34" s="38">
        <v>4.4000000000000003E-3</v>
      </c>
      <c r="H34" s="39">
        <v>0.63060000000000005</v>
      </c>
      <c r="I34" s="45">
        <v>-7.3641965704114348E-4</v>
      </c>
      <c r="J34" s="46">
        <v>0.63016894950759195</v>
      </c>
      <c r="K34" s="38">
        <v>2.4938963772006212E-3</v>
      </c>
      <c r="L34" s="39">
        <v>0.628888343032731</v>
      </c>
      <c r="M34" s="45">
        <v>2.304495798228284E-3</v>
      </c>
      <c r="N34" s="46">
        <v>0.62895868037399705</v>
      </c>
      <c r="O34" s="38" t="s">
        <v>1412</v>
      </c>
      <c r="P34" s="39" t="s">
        <v>1412</v>
      </c>
      <c r="Q34" s="45" t="s">
        <v>1412</v>
      </c>
      <c r="R34" s="46" t="s">
        <v>1412</v>
      </c>
      <c r="S34" s="38" t="s">
        <v>1412</v>
      </c>
      <c r="T34" s="39" t="s">
        <v>1412</v>
      </c>
      <c r="U34" s="45" t="s">
        <v>1412</v>
      </c>
      <c r="V34" s="46" t="s">
        <v>1412</v>
      </c>
      <c r="W34" s="38" t="s">
        <v>1412</v>
      </c>
      <c r="X34" s="39" t="s">
        <v>1412</v>
      </c>
      <c r="Y34" s="45" t="s">
        <v>1412</v>
      </c>
      <c r="Z34" s="46" t="s">
        <v>1412</v>
      </c>
    </row>
    <row r="35" spans="2:26">
      <c r="B35" s="10" t="s">
        <v>18</v>
      </c>
      <c r="C35" s="40">
        <v>3.5393000000000002E-4</v>
      </c>
      <c r="D35" s="41">
        <v>1</v>
      </c>
      <c r="E35" s="47">
        <v>1.441255E-2</v>
      </c>
      <c r="F35" s="48">
        <v>1.0000000000000002</v>
      </c>
      <c r="G35" s="40">
        <v>1.677973E-2</v>
      </c>
      <c r="H35" s="41">
        <v>1</v>
      </c>
      <c r="I35" s="47">
        <v>-9.14301E-3</v>
      </c>
      <c r="J35" s="48">
        <v>0.99999999999999978</v>
      </c>
      <c r="K35" s="40">
        <v>8.5857199999999998E-3</v>
      </c>
      <c r="L35" s="41">
        <v>0.99999999999999989</v>
      </c>
      <c r="M35" s="47">
        <v>5.2571900000000001E-3</v>
      </c>
      <c r="N35" s="48">
        <v>1.0000000000000002</v>
      </c>
      <c r="O35" s="40" t="s">
        <v>1412</v>
      </c>
      <c r="P35" s="41" t="s">
        <v>1412</v>
      </c>
      <c r="Q35" s="47" t="s">
        <v>1412</v>
      </c>
      <c r="R35" s="48" t="s">
        <v>1412</v>
      </c>
      <c r="S35" s="40" t="s">
        <v>1412</v>
      </c>
      <c r="T35" s="41" t="s">
        <v>1412</v>
      </c>
      <c r="U35" s="47" t="s">
        <v>1412</v>
      </c>
      <c r="V35" s="48" t="s">
        <v>1412</v>
      </c>
      <c r="W35" s="40" t="s">
        <v>1412</v>
      </c>
      <c r="X35" s="41" t="s">
        <v>1412</v>
      </c>
      <c r="Y35" s="47" t="s">
        <v>1412</v>
      </c>
      <c r="Z35" s="48" t="s">
        <v>1412</v>
      </c>
    </row>
    <row r="36" spans="2:26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60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>
      <c r="B38" s="3" t="s">
        <v>1</v>
      </c>
      <c r="C38" s="38">
        <v>1.378602550674256E-3</v>
      </c>
      <c r="D38" s="39">
        <v>8.552346240777825E-2</v>
      </c>
      <c r="E38" s="45">
        <v>3.3362807001479458E-3</v>
      </c>
      <c r="F38" s="46">
        <v>9.0926360271700812E-2</v>
      </c>
      <c r="G38" s="38" t="s">
        <v>1412</v>
      </c>
      <c r="H38" s="39" t="s">
        <v>1412</v>
      </c>
      <c r="I38" s="45" t="s">
        <v>1412</v>
      </c>
      <c r="J38" s="46" t="s">
        <v>1412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45">
      <c r="B39" s="54" t="s">
        <v>909</v>
      </c>
      <c r="C39" s="38">
        <v>2.5017989246213144E-3</v>
      </c>
      <c r="D39" s="39">
        <v>0.35868527290194491</v>
      </c>
      <c r="E39" s="45">
        <v>2.0165235408189028E-3</v>
      </c>
      <c r="F39" s="46">
        <v>0.35626350210428309</v>
      </c>
      <c r="G39" s="38" t="s">
        <v>1412</v>
      </c>
      <c r="H39" s="39" t="s">
        <v>1412</v>
      </c>
      <c r="I39" s="45" t="s">
        <v>1412</v>
      </c>
      <c r="J39" s="46" t="s">
        <v>1412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>
      <c r="B40" s="4" t="s">
        <v>2</v>
      </c>
      <c r="C40" s="38">
        <v>0</v>
      </c>
      <c r="D40" s="39">
        <v>0</v>
      </c>
      <c r="E40" s="45">
        <v>0</v>
      </c>
      <c r="F40" s="46">
        <v>0</v>
      </c>
      <c r="G40" s="38" t="s">
        <v>1412</v>
      </c>
      <c r="H40" s="39" t="s">
        <v>1412</v>
      </c>
      <c r="I40" s="45" t="s">
        <v>1412</v>
      </c>
      <c r="J40" s="46" t="s">
        <v>1412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>
      <c r="B41" s="4" t="s">
        <v>3</v>
      </c>
      <c r="C41" s="38">
        <v>-1.8422991854771307E-9</v>
      </c>
      <c r="D41" s="39">
        <v>7.1114726381473652E-4</v>
      </c>
      <c r="E41" s="45">
        <v>2.6386601171870973E-5</v>
      </c>
      <c r="F41" s="46">
        <v>7.0722023325663888E-4</v>
      </c>
      <c r="G41" s="38" t="s">
        <v>1412</v>
      </c>
      <c r="H41" s="39" t="s">
        <v>1412</v>
      </c>
      <c r="I41" s="45" t="s">
        <v>1412</v>
      </c>
      <c r="J41" s="46" t="s">
        <v>1412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>
      <c r="B42" s="4" t="s">
        <v>4</v>
      </c>
      <c r="C42" s="38">
        <v>1.2906724456415281E-3</v>
      </c>
      <c r="D42" s="39">
        <v>5.2132392058367956E-2</v>
      </c>
      <c r="E42" s="45">
        <v>1.9108016769895236E-3</v>
      </c>
      <c r="F42" s="46">
        <v>5.0931987599976504E-2</v>
      </c>
      <c r="G42" s="38" t="s">
        <v>1412</v>
      </c>
      <c r="H42" s="39" t="s">
        <v>1412</v>
      </c>
      <c r="I42" s="45" t="s">
        <v>1412</v>
      </c>
      <c r="J42" s="46" t="s">
        <v>1412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>
      <c r="B43" s="4" t="s">
        <v>5</v>
      </c>
      <c r="C43" s="38">
        <v>1.3402326929653336E-4</v>
      </c>
      <c r="D43" s="39">
        <v>7.0208255598476323E-3</v>
      </c>
      <c r="E43" s="45">
        <v>1.1230488666618503E-4</v>
      </c>
      <c r="F43" s="46">
        <v>6.9615391488804766E-3</v>
      </c>
      <c r="G43" s="38" t="s">
        <v>1412</v>
      </c>
      <c r="H43" s="39" t="s">
        <v>1412</v>
      </c>
      <c r="I43" s="45" t="s">
        <v>1412</v>
      </c>
      <c r="J43" s="46" t="s">
        <v>1412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>
      <c r="B44" s="4" t="s">
        <v>6</v>
      </c>
      <c r="C44" s="38">
        <v>9.8444568766270918E-3</v>
      </c>
      <c r="D44" s="39">
        <v>0.14381055972090309</v>
      </c>
      <c r="E44" s="45">
        <v>5.9802195872774473E-3</v>
      </c>
      <c r="F44" s="46">
        <v>0.14412135728371292</v>
      </c>
      <c r="G44" s="38" t="s">
        <v>1412</v>
      </c>
      <c r="H44" s="39" t="s">
        <v>1412</v>
      </c>
      <c r="I44" s="45" t="s">
        <v>1412</v>
      </c>
      <c r="J44" s="46" t="s">
        <v>1412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>
      <c r="B45" s="4" t="s">
        <v>62</v>
      </c>
      <c r="C45" s="38">
        <v>4.6390940744011552E-3</v>
      </c>
      <c r="D45" s="39">
        <v>7.2450569989587918E-2</v>
      </c>
      <c r="E45" s="45">
        <v>5.9040933007530657E-3</v>
      </c>
      <c r="F45" s="46">
        <v>7.1714135145694136E-2</v>
      </c>
      <c r="G45" s="38" t="s">
        <v>1412</v>
      </c>
      <c r="H45" s="39" t="s">
        <v>1412</v>
      </c>
      <c r="I45" s="45" t="s">
        <v>1412</v>
      </c>
      <c r="J45" s="46" t="s">
        <v>1412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>
      <c r="B46" s="4" t="s">
        <v>7</v>
      </c>
      <c r="C46" s="38">
        <v>8.078697066452709E-5</v>
      </c>
      <c r="D46" s="39">
        <v>5.8604504352375332E-3</v>
      </c>
      <c r="E46" s="45">
        <v>4.4313879764801772E-4</v>
      </c>
      <c r="F46" s="46">
        <v>5.4506530968192806E-3</v>
      </c>
      <c r="G46" s="38" t="s">
        <v>1412</v>
      </c>
      <c r="H46" s="39" t="s">
        <v>1412</v>
      </c>
      <c r="I46" s="45" t="s">
        <v>1412</v>
      </c>
      <c r="J46" s="46" t="s">
        <v>1412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>
      <c r="B47" s="4" t="s">
        <v>8</v>
      </c>
      <c r="C47" s="38">
        <v>4.0374163212096009E-3</v>
      </c>
      <c r="D47" s="39">
        <v>0.12405492281814985</v>
      </c>
      <c r="E47" s="45">
        <v>8.5694421169603806E-3</v>
      </c>
      <c r="F47" s="46">
        <v>0.12954861247487265</v>
      </c>
      <c r="G47" s="38" t="s">
        <v>1412</v>
      </c>
      <c r="H47" s="39" t="s">
        <v>1412</v>
      </c>
      <c r="I47" s="45" t="s">
        <v>1412</v>
      </c>
      <c r="J47" s="46" t="s">
        <v>1412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>
      <c r="B48" s="4" t="s">
        <v>9</v>
      </c>
      <c r="C48" s="38">
        <v>9.9330485826827863E-5</v>
      </c>
      <c r="D48" s="39">
        <v>7.3486526245759569E-5</v>
      </c>
      <c r="E48" s="45">
        <v>9.834244073420033E-5</v>
      </c>
      <c r="F48" s="46">
        <v>1.2531557829032099E-4</v>
      </c>
      <c r="G48" s="38" t="s">
        <v>1412</v>
      </c>
      <c r="H48" s="39" t="s">
        <v>1412</v>
      </c>
      <c r="I48" s="45" t="s">
        <v>1412</v>
      </c>
      <c r="J48" s="46" t="s">
        <v>1412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4" t="s">
        <v>10</v>
      </c>
      <c r="C49" s="38">
        <v>4.8596439756532165E-3</v>
      </c>
      <c r="D49" s="39">
        <v>9.3956472202620534E-3</v>
      </c>
      <c r="E49" s="45">
        <v>3.0268888842215807E-3</v>
      </c>
      <c r="F49" s="46">
        <v>4.0514383983031232E-3</v>
      </c>
      <c r="G49" s="38" t="s">
        <v>1412</v>
      </c>
      <c r="H49" s="39" t="s">
        <v>1412</v>
      </c>
      <c r="I49" s="45" t="s">
        <v>1412</v>
      </c>
      <c r="J49" s="46" t="s">
        <v>1412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4" t="s">
        <v>11</v>
      </c>
      <c r="C50" s="38">
        <v>-8.1933845727412936E-5</v>
      </c>
      <c r="D50" s="39">
        <v>1.5820741175664467E-4</v>
      </c>
      <c r="E50" s="45">
        <v>-1.1267951948139018E-4</v>
      </c>
      <c r="F50" s="46">
        <v>1.6345975936347211E-4</v>
      </c>
      <c r="G50" s="38" t="s">
        <v>1412</v>
      </c>
      <c r="H50" s="39" t="s">
        <v>1412</v>
      </c>
      <c r="I50" s="45" t="s">
        <v>1412</v>
      </c>
      <c r="J50" s="46" t="s">
        <v>1412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4" t="s">
        <v>12</v>
      </c>
      <c r="C51" s="38">
        <v>0</v>
      </c>
      <c r="D51" s="39">
        <v>0</v>
      </c>
      <c r="E51" s="45">
        <v>0</v>
      </c>
      <c r="F51" s="46">
        <v>0</v>
      </c>
      <c r="G51" s="38" t="s">
        <v>1412</v>
      </c>
      <c r="H51" s="39" t="s">
        <v>1412</v>
      </c>
      <c r="I51" s="45" t="s">
        <v>1412</v>
      </c>
      <c r="J51" s="46" t="s">
        <v>1412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>
      <c r="B52" s="4" t="s">
        <v>13</v>
      </c>
      <c r="C52" s="38">
        <v>2.145056888615199E-3</v>
      </c>
      <c r="D52" s="39">
        <v>7.6650452678640221E-2</v>
      </c>
      <c r="E52" s="45">
        <v>3.1788944540584044E-3</v>
      </c>
      <c r="F52" s="46">
        <v>7.6265482706701096E-2</v>
      </c>
      <c r="G52" s="38" t="s">
        <v>1412</v>
      </c>
      <c r="H52" s="39" t="s">
        <v>1412</v>
      </c>
      <c r="I52" s="45" t="s">
        <v>1412</v>
      </c>
      <c r="J52" s="46" t="s">
        <v>1412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>
      <c r="B53" s="4" t="s">
        <v>14</v>
      </c>
      <c r="C53" s="38">
        <v>1.6717816971272901E-7</v>
      </c>
      <c r="D53" s="39">
        <v>1.9748472733927814E-5</v>
      </c>
      <c r="E53" s="45">
        <v>5.0120481334287433E-7</v>
      </c>
      <c r="F53" s="46">
        <v>1.9703535912856478E-5</v>
      </c>
      <c r="G53" s="38" t="s">
        <v>1412</v>
      </c>
      <c r="H53" s="39" t="s">
        <v>1412</v>
      </c>
      <c r="I53" s="45" t="s">
        <v>1412</v>
      </c>
      <c r="J53" s="46" t="s">
        <v>1412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 t="s">
        <v>1412</v>
      </c>
      <c r="H54" s="39" t="s">
        <v>1412</v>
      </c>
      <c r="I54" s="45" t="s">
        <v>1412</v>
      </c>
      <c r="J54" s="46" t="s">
        <v>1412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4" t="s">
        <v>16</v>
      </c>
      <c r="C55" s="38">
        <v>8.701126399685902E-4</v>
      </c>
      <c r="D55" s="39">
        <v>6.3524027590942569E-2</v>
      </c>
      <c r="E55" s="45">
        <v>2.0690671696614172E-3</v>
      </c>
      <c r="F55" s="46">
        <v>6.2821864265376282E-2</v>
      </c>
      <c r="G55" s="38" t="s">
        <v>1412</v>
      </c>
      <c r="H55" s="39" t="s">
        <v>1412</v>
      </c>
      <c r="I55" s="45" t="s">
        <v>1412</v>
      </c>
      <c r="J55" s="46" t="s">
        <v>1412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4" t="s">
        <v>17</v>
      </c>
      <c r="C56" s="38">
        <v>-5.2738100593806251E-8</v>
      </c>
      <c r="D56" s="39">
        <v>-7.117305621311781E-5</v>
      </c>
      <c r="E56" s="45">
        <v>3.8769811089423419E-6</v>
      </c>
      <c r="F56" s="46">
        <v>-7.263160314369714E-5</v>
      </c>
      <c r="G56" s="38" t="s">
        <v>1412</v>
      </c>
      <c r="H56" s="39" t="s">
        <v>1412</v>
      </c>
      <c r="I56" s="45" t="s">
        <v>1412</v>
      </c>
      <c r="J56" s="46" t="s">
        <v>1412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5" t="s">
        <v>25</v>
      </c>
      <c r="C57" s="40">
        <v>3.1799174175242362E-2</v>
      </c>
      <c r="D57" s="41">
        <v>1</v>
      </c>
      <c r="E57" s="47">
        <v>3.6564082823549837E-2</v>
      </c>
      <c r="F57" s="48">
        <v>0.99999999999999967</v>
      </c>
      <c r="G57" s="40" t="s">
        <v>1412</v>
      </c>
      <c r="H57" s="41" t="s">
        <v>1412</v>
      </c>
      <c r="I57" s="47" t="s">
        <v>1412</v>
      </c>
      <c r="J57" s="48" t="s">
        <v>1412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9" t="s">
        <v>24</v>
      </c>
      <c r="C58" s="42">
        <v>86047.69</v>
      </c>
      <c r="D58" s="60"/>
      <c r="E58" s="49">
        <v>98733.279999999984</v>
      </c>
      <c r="F58" s="60"/>
      <c r="G58" s="42" t="s">
        <v>1412</v>
      </c>
      <c r="H58" s="60"/>
      <c r="I58" s="49" t="s">
        <v>1412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3" t="s">
        <v>19</v>
      </c>
      <c r="C60" s="43">
        <v>1.2641318189866406E-2</v>
      </c>
      <c r="D60" s="44">
        <v>0.71747522471955316</v>
      </c>
      <c r="E60" s="50">
        <v>5.2222204655752689E-3</v>
      </c>
      <c r="F60" s="51">
        <v>0.71482292236216383</v>
      </c>
      <c r="G60" s="43" t="s">
        <v>1412</v>
      </c>
      <c r="H60" s="44" t="s">
        <v>1412</v>
      </c>
      <c r="I60" s="50" t="s">
        <v>1412</v>
      </c>
      <c r="J60" s="51" t="s">
        <v>1412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4" t="s">
        <v>20</v>
      </c>
      <c r="C61" s="38">
        <v>1.9157855985375956E-2</v>
      </c>
      <c r="D61" s="39">
        <v>0.28252477528044678</v>
      </c>
      <c r="E61" s="45">
        <v>3.1341862357974572E-2</v>
      </c>
      <c r="F61" s="46">
        <v>0.28517707763783612</v>
      </c>
      <c r="G61" s="38" t="s">
        <v>1412</v>
      </c>
      <c r="H61" s="39" t="s">
        <v>1412</v>
      </c>
      <c r="I61" s="45" t="s">
        <v>1412</v>
      </c>
      <c r="J61" s="46" t="s">
        <v>1412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5" t="s">
        <v>25</v>
      </c>
      <c r="C62" s="40">
        <v>3.1799174175242362E-2</v>
      </c>
      <c r="D62" s="41">
        <v>1</v>
      </c>
      <c r="E62" s="47">
        <v>3.6564082823549837E-2</v>
      </c>
      <c r="F62" s="48">
        <v>1</v>
      </c>
      <c r="G62" s="40" t="s">
        <v>1412</v>
      </c>
      <c r="H62" s="41" t="s">
        <v>1412</v>
      </c>
      <c r="I62" s="47" t="s">
        <v>1412</v>
      </c>
      <c r="J62" s="48" t="s">
        <v>1412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3" t="s">
        <v>21</v>
      </c>
      <c r="C64" s="43">
        <v>2.1780996614940432E-2</v>
      </c>
      <c r="D64" s="44">
        <v>0.36756355153269421</v>
      </c>
      <c r="E64" s="50">
        <v>2.239856053105671E-2</v>
      </c>
      <c r="F64" s="51">
        <v>0.36911244694729373</v>
      </c>
      <c r="G64" s="43" t="s">
        <v>1412</v>
      </c>
      <c r="H64" s="44" t="s">
        <v>1412</v>
      </c>
      <c r="I64" s="50" t="s">
        <v>1412</v>
      </c>
      <c r="J64" s="51" t="s">
        <v>1412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4" t="s">
        <v>22</v>
      </c>
      <c r="C65" s="38">
        <v>1.0018177560301929E-2</v>
      </c>
      <c r="D65" s="39">
        <v>0.63243644846730585</v>
      </c>
      <c r="E65" s="45">
        <v>1.4165522292493127E-2</v>
      </c>
      <c r="F65" s="46">
        <v>0.63088755305270627</v>
      </c>
      <c r="G65" s="38" t="s">
        <v>1412</v>
      </c>
      <c r="H65" s="39" t="s">
        <v>1412</v>
      </c>
      <c r="I65" s="45" t="s">
        <v>1412</v>
      </c>
      <c r="J65" s="46" t="s">
        <v>1412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10" t="s">
        <v>25</v>
      </c>
      <c r="C66" s="40">
        <v>3.1799174175242362E-2</v>
      </c>
      <c r="D66" s="41">
        <v>1</v>
      </c>
      <c r="E66" s="47">
        <v>3.6564082823549837E-2</v>
      </c>
      <c r="F66" s="48">
        <v>1</v>
      </c>
      <c r="G66" s="40" t="s">
        <v>1412</v>
      </c>
      <c r="H66" s="41" t="s">
        <v>1412</v>
      </c>
      <c r="I66" s="47" t="s">
        <v>1412</v>
      </c>
      <c r="J66" s="48" t="s">
        <v>1412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>
      <c r="B70" s="12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M1" zoomScale="90" zoomScaleNormal="90" workbookViewId="0">
      <selection activeCell="S3" sqref="S3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30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24</v>
      </c>
      <c r="AC3" s="23">
        <f>VLOOKUP(הנחיות!B22,AA5:AB9,2,0)</f>
        <v>2</v>
      </c>
    </row>
    <row r="4" spans="1:33" ht="28.5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2024</v>
      </c>
      <c r="AE4" t="s">
        <v>902</v>
      </c>
    </row>
    <row r="5" spans="1:33" ht="28.5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30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42.75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30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30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42.75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30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42.75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42.75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42.75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30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42.75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42.75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30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42.75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42.75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42.75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42.75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42.75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42.75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42.75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42.75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42.75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42.75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42.75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42.75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42.75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42.75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42.75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42.75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42.75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42.75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42.75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42.75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30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30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30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30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30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ht="30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30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30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ht="30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30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30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2024-07-29T14:06:30Z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